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20730" windowHeight="11760" tabRatio="926" activeTab="2"/>
  </bookViews>
  <sheets>
    <sheet name="選手名簿" sheetId="1" r:id="rId1"/>
    <sheet name="参加種目一覧表" sheetId="25" r:id="rId2"/>
    <sheet name="納入一覧表" sheetId="26" r:id="rId3"/>
    <sheet name="MT" sheetId="2" r:id="rId4"/>
    <sheet name="WT" sheetId="3" r:id="rId5"/>
    <sheet name="OBT" sheetId="4" r:id="rId6"/>
    <sheet name="OGT" sheetId="30" r:id="rId7"/>
    <sheet name="HBT" sheetId="31" r:id="rId8"/>
    <sheet name="MS" sheetId="5" r:id="rId9"/>
    <sheet name="MD" sheetId="6" r:id="rId10"/>
    <sheet name="WS" sheetId="8" r:id="rId11"/>
    <sheet name="WD" sheetId="7" r:id="rId12"/>
    <sheet name="30MS" sheetId="9" r:id="rId13"/>
    <sheet name="30MD" sheetId="10" r:id="rId14"/>
    <sheet name="40MS" sheetId="11" r:id="rId15"/>
    <sheet name="40MD" sheetId="12" r:id="rId16"/>
    <sheet name="50MS" sheetId="13" r:id="rId17"/>
    <sheet name="50MD" sheetId="14" r:id="rId18"/>
    <sheet name="60MS" sheetId="16" r:id="rId19"/>
    <sheet name="60MD" sheetId="15" r:id="rId20"/>
    <sheet name="65MS" sheetId="18" r:id="rId21"/>
    <sheet name="65MD" sheetId="17" r:id="rId22"/>
    <sheet name="70MS" sheetId="20" r:id="rId23"/>
    <sheet name="70MD" sheetId="19" r:id="rId24"/>
    <sheet name="30WS" sheetId="21" r:id="rId25"/>
    <sheet name="30WD" sheetId="22" r:id="rId26"/>
    <sheet name="40WS" sheetId="24" r:id="rId27"/>
    <sheet name="40WD" sheetId="23" r:id="rId28"/>
    <sheet name="50WS" sheetId="29" r:id="rId29"/>
    <sheet name="50WD" sheetId="28" r:id="rId30"/>
    <sheet name="55WS" sheetId="32" r:id="rId31"/>
    <sheet name="55WD" sheetId="33" r:id="rId32"/>
  </sheets>
  <definedNames>
    <definedName name="_xlnm.Print_Area" localSheetId="2">納入一覧表!$A$1:$P$50</definedName>
    <definedName name="_xlnm.Print_Titles" localSheetId="1">参加種目一覧表!$1:$5</definedName>
    <definedName name="_xlnm.Print_Titles" localSheetId="0">選手名簿!$1:$5</definedName>
    <definedName name="性別">選手名簿!$Y$6:$Y$7</definedName>
    <definedName name="都道府県">選手名簿!$W$6:$W$52</definedName>
    <definedName name="年号">選手名簿!$X$6:$X$8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5" l="1"/>
  <c r="J6" i="25"/>
  <c r="B7" i="25"/>
  <c r="J7" i="25"/>
  <c r="B8" i="25"/>
  <c r="J8" i="25"/>
  <c r="B9" i="25"/>
  <c r="J9" i="25"/>
  <c r="B10" i="25"/>
  <c r="J10" i="25"/>
  <c r="B11" i="25"/>
  <c r="J11" i="25"/>
  <c r="B12" i="25"/>
  <c r="J12" i="25"/>
  <c r="B13" i="25"/>
  <c r="J13" i="25"/>
  <c r="B14" i="25"/>
  <c r="J14" i="25"/>
  <c r="B15" i="25"/>
  <c r="J15" i="25"/>
  <c r="B16" i="25"/>
  <c r="J16" i="25"/>
  <c r="B17" i="25"/>
  <c r="J17" i="25"/>
  <c r="B18" i="25"/>
  <c r="J18" i="25"/>
  <c r="B19" i="25"/>
  <c r="J19" i="25"/>
  <c r="B20" i="25"/>
  <c r="J20" i="25"/>
  <c r="B21" i="25"/>
  <c r="J21" i="25"/>
  <c r="B22" i="25"/>
  <c r="J22" i="25"/>
  <c r="B23" i="25"/>
  <c r="J23" i="25"/>
  <c r="B24" i="25"/>
  <c r="J24" i="25"/>
  <c r="B25" i="25"/>
  <c r="J25" i="25"/>
  <c r="B26" i="25"/>
  <c r="J26" i="25"/>
  <c r="B27" i="25"/>
  <c r="J27" i="25"/>
  <c r="B28" i="25"/>
  <c r="J28" i="25"/>
  <c r="B29" i="25"/>
  <c r="J29" i="25"/>
  <c r="B30" i="25"/>
  <c r="J30" i="25"/>
  <c r="B31" i="25"/>
  <c r="J31" i="25"/>
  <c r="B32" i="25"/>
  <c r="J32" i="25"/>
  <c r="B33" i="25"/>
  <c r="J33" i="25"/>
  <c r="B34" i="25"/>
  <c r="J34" i="25"/>
  <c r="B35" i="25"/>
  <c r="J35" i="25"/>
  <c r="B36" i="25"/>
  <c r="J36" i="25"/>
  <c r="B37" i="25"/>
  <c r="J37" i="25"/>
  <c r="B38" i="25"/>
  <c r="J38" i="25"/>
  <c r="B39" i="25"/>
  <c r="J39" i="25"/>
  <c r="B40" i="25"/>
  <c r="J40" i="25"/>
  <c r="B41" i="25"/>
  <c r="J41" i="25"/>
  <c r="B42" i="25"/>
  <c r="J42" i="25"/>
  <c r="B43" i="25"/>
  <c r="J43" i="25"/>
  <c r="B44" i="25"/>
  <c r="J44" i="25"/>
  <c r="B45" i="25"/>
  <c r="J45" i="25"/>
  <c r="B46" i="25"/>
  <c r="J46" i="25"/>
  <c r="B47" i="25"/>
  <c r="J47" i="25"/>
  <c r="B48" i="25"/>
  <c r="J48" i="25"/>
  <c r="B49" i="25"/>
  <c r="J49" i="25"/>
  <c r="B50" i="25"/>
  <c r="J50" i="25"/>
  <c r="B51" i="25"/>
  <c r="J51" i="25"/>
  <c r="B52" i="25"/>
  <c r="J52" i="25"/>
  <c r="B53" i="25"/>
  <c r="J53" i="25"/>
  <c r="B54" i="25"/>
  <c r="J54" i="25"/>
  <c r="B55" i="25"/>
  <c r="J55" i="25"/>
  <c r="B57" i="25"/>
  <c r="J57" i="25"/>
  <c r="B58" i="25"/>
  <c r="J58" i="25"/>
  <c r="B59" i="25"/>
  <c r="J59" i="25"/>
  <c r="B60" i="25"/>
  <c r="J60" i="25"/>
  <c r="B61" i="25"/>
  <c r="J61" i="25"/>
  <c r="B62" i="25"/>
  <c r="J62" i="25"/>
  <c r="B63" i="25"/>
  <c r="J63" i="25"/>
  <c r="B64" i="25"/>
  <c r="J64" i="25"/>
  <c r="B65" i="25"/>
  <c r="J65" i="25"/>
  <c r="B66" i="25"/>
  <c r="J66" i="25"/>
  <c r="B67" i="25"/>
  <c r="J67" i="25"/>
  <c r="B68" i="25"/>
  <c r="J68" i="25"/>
  <c r="B69" i="25"/>
  <c r="J69" i="25"/>
  <c r="B70" i="25"/>
  <c r="J70" i="25"/>
  <c r="B71" i="25"/>
  <c r="J71" i="25"/>
  <c r="B72" i="25"/>
  <c r="J72" i="25"/>
  <c r="B73" i="25"/>
  <c r="J73" i="25"/>
  <c r="B74" i="25"/>
  <c r="J74" i="25"/>
  <c r="B75" i="25"/>
  <c r="J75" i="25"/>
  <c r="B76" i="25"/>
  <c r="J76" i="25"/>
  <c r="B77" i="25"/>
  <c r="J77" i="25"/>
  <c r="B78" i="25"/>
  <c r="J78" i="25"/>
  <c r="B79" i="25"/>
  <c r="J79" i="25"/>
  <c r="B80" i="25"/>
  <c r="J80" i="25"/>
  <c r="B81" i="25"/>
  <c r="J81" i="25"/>
  <c r="B82" i="25"/>
  <c r="J82" i="25"/>
  <c r="B83" i="25"/>
  <c r="J83" i="25"/>
  <c r="B84" i="25"/>
  <c r="J84" i="25"/>
  <c r="B85" i="25"/>
  <c r="J85" i="25"/>
  <c r="B86" i="25"/>
  <c r="J86" i="25"/>
  <c r="B87" i="25"/>
  <c r="J87" i="25"/>
  <c r="B88" i="25"/>
  <c r="J88" i="25"/>
  <c r="B89" i="25"/>
  <c r="J89" i="25"/>
  <c r="B90" i="25"/>
  <c r="J90" i="25"/>
  <c r="B91" i="25"/>
  <c r="J91" i="25"/>
  <c r="B92" i="25"/>
  <c r="J92" i="25"/>
  <c r="B93" i="25"/>
  <c r="J93" i="25"/>
  <c r="B94" i="25"/>
  <c r="J94" i="25"/>
  <c r="B95" i="25"/>
  <c r="J95" i="25"/>
  <c r="B96" i="25"/>
  <c r="J96" i="25"/>
  <c r="B97" i="25"/>
  <c r="J97" i="25"/>
  <c r="B98" i="25"/>
  <c r="J98" i="25"/>
  <c r="B99" i="25"/>
  <c r="J99" i="25"/>
  <c r="B100" i="25"/>
  <c r="J100" i="25"/>
  <c r="B101" i="25"/>
  <c r="J101" i="25"/>
  <c r="B102" i="25"/>
  <c r="J102" i="25"/>
  <c r="B103" i="25"/>
  <c r="J103" i="25"/>
  <c r="B104" i="25"/>
  <c r="J104" i="25"/>
  <c r="B105" i="25"/>
  <c r="J105" i="25"/>
  <c r="J106" i="25"/>
  <c r="J15" i="26"/>
  <c r="M15" i="26"/>
  <c r="K6" i="25"/>
  <c r="K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53" i="25"/>
  <c r="K54" i="25"/>
  <c r="K55" i="25"/>
  <c r="K57" i="25"/>
  <c r="K58" i="25"/>
  <c r="K59" i="25"/>
  <c r="K60" i="25"/>
  <c r="K61" i="25"/>
  <c r="K62" i="25"/>
  <c r="K63" i="25"/>
  <c r="K64" i="25"/>
  <c r="K65" i="25"/>
  <c r="K66" i="25"/>
  <c r="K67" i="25"/>
  <c r="K68" i="25"/>
  <c r="K69" i="25"/>
  <c r="K70" i="25"/>
  <c r="K71" i="25"/>
  <c r="K72" i="25"/>
  <c r="K73" i="25"/>
  <c r="K74" i="25"/>
  <c r="K75" i="25"/>
  <c r="K76" i="25"/>
  <c r="K77" i="25"/>
  <c r="K78" i="25"/>
  <c r="K79" i="25"/>
  <c r="K80" i="25"/>
  <c r="K81" i="25"/>
  <c r="K82" i="25"/>
  <c r="K83" i="25"/>
  <c r="K84" i="25"/>
  <c r="K85" i="25"/>
  <c r="K86" i="25"/>
  <c r="K87" i="25"/>
  <c r="K88" i="25"/>
  <c r="K89" i="25"/>
  <c r="K90" i="25"/>
  <c r="K91" i="25"/>
  <c r="K92" i="25"/>
  <c r="K93" i="25"/>
  <c r="K94" i="25"/>
  <c r="K95" i="25"/>
  <c r="K96" i="25"/>
  <c r="K97" i="25"/>
  <c r="K98" i="25"/>
  <c r="K99" i="25"/>
  <c r="K100" i="25"/>
  <c r="K101" i="25"/>
  <c r="K102" i="25"/>
  <c r="K103" i="25"/>
  <c r="K104" i="25"/>
  <c r="K105" i="25"/>
  <c r="K106" i="25"/>
  <c r="J16" i="26"/>
  <c r="M16" i="26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55" i="25"/>
  <c r="B56" i="25"/>
  <c r="L56" i="25"/>
  <c r="L57" i="25"/>
  <c r="L58" i="25"/>
  <c r="L59" i="25"/>
  <c r="L60" i="25"/>
  <c r="L61" i="25"/>
  <c r="L62" i="25"/>
  <c r="L63" i="25"/>
  <c r="L64" i="25"/>
  <c r="L65" i="25"/>
  <c r="L66" i="25"/>
  <c r="L67" i="25"/>
  <c r="L68" i="25"/>
  <c r="L69" i="25"/>
  <c r="L70" i="25"/>
  <c r="L71" i="25"/>
  <c r="L72" i="25"/>
  <c r="L73" i="25"/>
  <c r="L74" i="25"/>
  <c r="L75" i="25"/>
  <c r="L76" i="25"/>
  <c r="L77" i="25"/>
  <c r="L78" i="25"/>
  <c r="L79" i="25"/>
  <c r="L80" i="25"/>
  <c r="L81" i="25"/>
  <c r="L82" i="25"/>
  <c r="L83" i="25"/>
  <c r="L84" i="25"/>
  <c r="L85" i="25"/>
  <c r="L86" i="25"/>
  <c r="L87" i="25"/>
  <c r="L88" i="25"/>
  <c r="L89" i="25"/>
  <c r="L90" i="25"/>
  <c r="L91" i="25"/>
  <c r="L92" i="25"/>
  <c r="L93" i="25"/>
  <c r="L94" i="25"/>
  <c r="L95" i="25"/>
  <c r="L96" i="25"/>
  <c r="L97" i="25"/>
  <c r="L98" i="25"/>
  <c r="L99" i="25"/>
  <c r="L100" i="25"/>
  <c r="L101" i="25"/>
  <c r="L102" i="25"/>
  <c r="L103" i="25"/>
  <c r="L104" i="25"/>
  <c r="L105" i="25"/>
  <c r="L106" i="25"/>
  <c r="J17" i="26"/>
  <c r="M17" i="26"/>
  <c r="M6" i="25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106" i="25"/>
  <c r="J18" i="26"/>
  <c r="M18" i="26"/>
  <c r="N6" i="25"/>
  <c r="N7" i="25"/>
  <c r="N8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2" i="25"/>
  <c r="N53" i="25"/>
  <c r="N54" i="25"/>
  <c r="N55" i="25"/>
  <c r="N56" i="25"/>
  <c r="N57" i="25"/>
  <c r="N58" i="25"/>
  <c r="N59" i="25"/>
  <c r="N60" i="25"/>
  <c r="N61" i="25"/>
  <c r="N62" i="25"/>
  <c r="N63" i="25"/>
  <c r="N64" i="25"/>
  <c r="N65" i="25"/>
  <c r="N66" i="25"/>
  <c r="N67" i="25"/>
  <c r="N68" i="25"/>
  <c r="N69" i="25"/>
  <c r="N70" i="25"/>
  <c r="N71" i="25"/>
  <c r="N72" i="25"/>
  <c r="N73" i="25"/>
  <c r="N74" i="25"/>
  <c r="N75" i="25"/>
  <c r="N76" i="25"/>
  <c r="N77" i="25"/>
  <c r="N78" i="25"/>
  <c r="N79" i="25"/>
  <c r="N80" i="25"/>
  <c r="N81" i="25"/>
  <c r="N82" i="25"/>
  <c r="N83" i="25"/>
  <c r="N84" i="25"/>
  <c r="N85" i="25"/>
  <c r="N86" i="25"/>
  <c r="N87" i="25"/>
  <c r="N88" i="25"/>
  <c r="N89" i="25"/>
  <c r="N90" i="25"/>
  <c r="N91" i="25"/>
  <c r="N92" i="25"/>
  <c r="N93" i="25"/>
  <c r="N94" i="25"/>
  <c r="N95" i="25"/>
  <c r="N96" i="25"/>
  <c r="N97" i="25"/>
  <c r="N98" i="25"/>
  <c r="N99" i="25"/>
  <c r="N100" i="25"/>
  <c r="N101" i="25"/>
  <c r="N102" i="25"/>
  <c r="N103" i="25"/>
  <c r="N104" i="25"/>
  <c r="N105" i="25"/>
  <c r="N106" i="25"/>
  <c r="J19" i="26"/>
  <c r="M19" i="26"/>
  <c r="O6" i="25"/>
  <c r="O7" i="25"/>
  <c r="O8" i="25"/>
  <c r="O9" i="25"/>
  <c r="O10" i="25"/>
  <c r="O11" i="25"/>
  <c r="O12" i="25"/>
  <c r="O13" i="25"/>
  <c r="O14" i="25"/>
  <c r="O15" i="25"/>
  <c r="O16" i="25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31" i="25"/>
  <c r="O32" i="25"/>
  <c r="O33" i="25"/>
  <c r="O34" i="25"/>
  <c r="O35" i="25"/>
  <c r="O36" i="25"/>
  <c r="O37" i="25"/>
  <c r="O38" i="25"/>
  <c r="O39" i="25"/>
  <c r="O40" i="25"/>
  <c r="O41" i="25"/>
  <c r="O42" i="25"/>
  <c r="O43" i="25"/>
  <c r="O44" i="25"/>
  <c r="O45" i="25"/>
  <c r="O46" i="25"/>
  <c r="O47" i="25"/>
  <c r="O48" i="25"/>
  <c r="O49" i="25"/>
  <c r="O50" i="25"/>
  <c r="O51" i="25"/>
  <c r="O52" i="25"/>
  <c r="O53" i="25"/>
  <c r="O54" i="25"/>
  <c r="O55" i="25"/>
  <c r="O56" i="25"/>
  <c r="O57" i="25"/>
  <c r="O58" i="25"/>
  <c r="O59" i="25"/>
  <c r="O60" i="25"/>
  <c r="O61" i="25"/>
  <c r="O62" i="25"/>
  <c r="O63" i="25"/>
  <c r="O64" i="25"/>
  <c r="O65" i="25"/>
  <c r="O66" i="25"/>
  <c r="O67" i="25"/>
  <c r="O68" i="25"/>
  <c r="O69" i="25"/>
  <c r="O70" i="25"/>
  <c r="O71" i="25"/>
  <c r="O72" i="25"/>
  <c r="O73" i="25"/>
  <c r="O74" i="25"/>
  <c r="O75" i="25"/>
  <c r="O76" i="25"/>
  <c r="O77" i="25"/>
  <c r="O78" i="25"/>
  <c r="O79" i="25"/>
  <c r="O80" i="25"/>
  <c r="O81" i="25"/>
  <c r="O82" i="25"/>
  <c r="O83" i="25"/>
  <c r="O84" i="25"/>
  <c r="O85" i="25"/>
  <c r="O86" i="25"/>
  <c r="O87" i="25"/>
  <c r="O88" i="25"/>
  <c r="O89" i="25"/>
  <c r="O90" i="25"/>
  <c r="O91" i="25"/>
  <c r="O92" i="25"/>
  <c r="O93" i="25"/>
  <c r="O94" i="25"/>
  <c r="O95" i="25"/>
  <c r="O96" i="25"/>
  <c r="O97" i="25"/>
  <c r="O98" i="25"/>
  <c r="O99" i="25"/>
  <c r="O100" i="25"/>
  <c r="O101" i="25"/>
  <c r="O102" i="25"/>
  <c r="O103" i="25"/>
  <c r="O104" i="25"/>
  <c r="O105" i="25"/>
  <c r="O106" i="25"/>
  <c r="J20" i="26"/>
  <c r="M20" i="26"/>
  <c r="P6" i="25"/>
  <c r="P7" i="25"/>
  <c r="P8" i="25"/>
  <c r="P9" i="25"/>
  <c r="P10" i="25"/>
  <c r="P11" i="25"/>
  <c r="P12" i="25"/>
  <c r="P13" i="25"/>
  <c r="P14" i="25"/>
  <c r="P15" i="25"/>
  <c r="P16" i="25"/>
  <c r="P17" i="25"/>
  <c r="P18" i="25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P36" i="25"/>
  <c r="P37" i="25"/>
  <c r="P38" i="25"/>
  <c r="P39" i="25"/>
  <c r="P40" i="25"/>
  <c r="P41" i="25"/>
  <c r="P42" i="25"/>
  <c r="P43" i="25"/>
  <c r="P44" i="25"/>
  <c r="P45" i="25"/>
  <c r="P46" i="25"/>
  <c r="P47" i="25"/>
  <c r="P48" i="25"/>
  <c r="P49" i="25"/>
  <c r="P50" i="25"/>
  <c r="P51" i="25"/>
  <c r="P52" i="25"/>
  <c r="P53" i="25"/>
  <c r="P54" i="25"/>
  <c r="P55" i="25"/>
  <c r="P56" i="25"/>
  <c r="P57" i="25"/>
  <c r="P58" i="25"/>
  <c r="P59" i="25"/>
  <c r="P60" i="25"/>
  <c r="P61" i="25"/>
  <c r="P62" i="25"/>
  <c r="P63" i="25"/>
  <c r="P64" i="25"/>
  <c r="P65" i="25"/>
  <c r="P66" i="25"/>
  <c r="P67" i="25"/>
  <c r="P68" i="25"/>
  <c r="P69" i="25"/>
  <c r="P70" i="25"/>
  <c r="P71" i="25"/>
  <c r="P72" i="25"/>
  <c r="P73" i="25"/>
  <c r="P74" i="25"/>
  <c r="P75" i="25"/>
  <c r="P76" i="25"/>
  <c r="P77" i="25"/>
  <c r="P78" i="25"/>
  <c r="P79" i="25"/>
  <c r="P80" i="25"/>
  <c r="P81" i="25"/>
  <c r="P82" i="25"/>
  <c r="P83" i="25"/>
  <c r="P84" i="25"/>
  <c r="P85" i="25"/>
  <c r="P86" i="25"/>
  <c r="P87" i="25"/>
  <c r="P88" i="25"/>
  <c r="P89" i="25"/>
  <c r="P90" i="25"/>
  <c r="P91" i="25"/>
  <c r="P92" i="25"/>
  <c r="P93" i="25"/>
  <c r="P94" i="25"/>
  <c r="P95" i="25"/>
  <c r="P96" i="25"/>
  <c r="P97" i="25"/>
  <c r="P98" i="25"/>
  <c r="P99" i="25"/>
  <c r="P100" i="25"/>
  <c r="P101" i="25"/>
  <c r="P102" i="25"/>
  <c r="P103" i="25"/>
  <c r="P104" i="25"/>
  <c r="P105" i="25"/>
  <c r="P106" i="25"/>
  <c r="J21" i="26"/>
  <c r="M21" i="26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21" i="25"/>
  <c r="AC22" i="25"/>
  <c r="AC23" i="25"/>
  <c r="AC24" i="25"/>
  <c r="AC25" i="25"/>
  <c r="AC26" i="25"/>
  <c r="AC27" i="25"/>
  <c r="AC28" i="25"/>
  <c r="AC29" i="25"/>
  <c r="AC30" i="25"/>
  <c r="AC31" i="25"/>
  <c r="AC32" i="25"/>
  <c r="AC33" i="25"/>
  <c r="AC34" i="25"/>
  <c r="AC35" i="25"/>
  <c r="AC36" i="25"/>
  <c r="AC37" i="25"/>
  <c r="AC38" i="25"/>
  <c r="AC39" i="25"/>
  <c r="AC40" i="25"/>
  <c r="AC41" i="25"/>
  <c r="AC42" i="25"/>
  <c r="AC43" i="25"/>
  <c r="AC44" i="25"/>
  <c r="AC45" i="25"/>
  <c r="AC46" i="25"/>
  <c r="AC47" i="25"/>
  <c r="AC48" i="25"/>
  <c r="AC49" i="25"/>
  <c r="AC50" i="25"/>
  <c r="AC51" i="25"/>
  <c r="AC52" i="25"/>
  <c r="AC53" i="25"/>
  <c r="AC54" i="25"/>
  <c r="AC55" i="25"/>
  <c r="AC56" i="25"/>
  <c r="AC57" i="25"/>
  <c r="AC58" i="25"/>
  <c r="AC59" i="25"/>
  <c r="AC60" i="25"/>
  <c r="AC61" i="25"/>
  <c r="AC62" i="25"/>
  <c r="AC63" i="25"/>
  <c r="AC64" i="25"/>
  <c r="AC65" i="25"/>
  <c r="AC66" i="25"/>
  <c r="AC67" i="25"/>
  <c r="AC68" i="25"/>
  <c r="AC69" i="25"/>
  <c r="AC70" i="25"/>
  <c r="AC71" i="25"/>
  <c r="AC72" i="25"/>
  <c r="AC73" i="25"/>
  <c r="AC74" i="25"/>
  <c r="AC75" i="25"/>
  <c r="AC76" i="25"/>
  <c r="AC77" i="25"/>
  <c r="AC78" i="25"/>
  <c r="AC79" i="25"/>
  <c r="AC80" i="25"/>
  <c r="AC81" i="25"/>
  <c r="AC82" i="25"/>
  <c r="AC83" i="25"/>
  <c r="AC84" i="25"/>
  <c r="AC85" i="25"/>
  <c r="AC86" i="25"/>
  <c r="AC87" i="25"/>
  <c r="AC88" i="25"/>
  <c r="AC89" i="25"/>
  <c r="AC90" i="25"/>
  <c r="AC91" i="25"/>
  <c r="AC92" i="25"/>
  <c r="AC93" i="25"/>
  <c r="AC94" i="25"/>
  <c r="AC95" i="25"/>
  <c r="AC96" i="25"/>
  <c r="AC97" i="25"/>
  <c r="AC98" i="25"/>
  <c r="AC99" i="25"/>
  <c r="AC100" i="25"/>
  <c r="AC101" i="25"/>
  <c r="AC102" i="25"/>
  <c r="AC103" i="25"/>
  <c r="AC104" i="25"/>
  <c r="AC105" i="25"/>
  <c r="AC106" i="25"/>
  <c r="J22" i="26"/>
  <c r="M22" i="26"/>
  <c r="AD6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D36" i="25"/>
  <c r="AD37" i="25"/>
  <c r="AD38" i="25"/>
  <c r="AD39" i="25"/>
  <c r="AD40" i="25"/>
  <c r="AD41" i="25"/>
  <c r="AD42" i="25"/>
  <c r="AD43" i="25"/>
  <c r="AD44" i="25"/>
  <c r="AD45" i="25"/>
  <c r="AD46" i="25"/>
  <c r="AD47" i="25"/>
  <c r="AD48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D64" i="25"/>
  <c r="AD65" i="25"/>
  <c r="AD66" i="25"/>
  <c r="AD67" i="25"/>
  <c r="AD68" i="25"/>
  <c r="AD69" i="25"/>
  <c r="AD70" i="25"/>
  <c r="AD71" i="25"/>
  <c r="AD72" i="25"/>
  <c r="AD73" i="25"/>
  <c r="AD74" i="25"/>
  <c r="AD75" i="25"/>
  <c r="AD76" i="25"/>
  <c r="AD77" i="25"/>
  <c r="AD78" i="25"/>
  <c r="AD79" i="25"/>
  <c r="AD80" i="25"/>
  <c r="AD81" i="25"/>
  <c r="AD82" i="25"/>
  <c r="AD83" i="25"/>
  <c r="AD84" i="25"/>
  <c r="AD85" i="25"/>
  <c r="AD86" i="25"/>
  <c r="AD87" i="25"/>
  <c r="AD88" i="25"/>
  <c r="AD89" i="25"/>
  <c r="AD90" i="25"/>
  <c r="AD91" i="25"/>
  <c r="AD92" i="25"/>
  <c r="AD93" i="25"/>
  <c r="AD94" i="25"/>
  <c r="AD95" i="25"/>
  <c r="AD96" i="25"/>
  <c r="AD97" i="25"/>
  <c r="AD98" i="25"/>
  <c r="AD99" i="25"/>
  <c r="AD100" i="25"/>
  <c r="AD101" i="25"/>
  <c r="AD102" i="25"/>
  <c r="AD103" i="25"/>
  <c r="AD104" i="25"/>
  <c r="AD105" i="25"/>
  <c r="AD106" i="25"/>
  <c r="J23" i="26"/>
  <c r="M23" i="26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J24" i="26"/>
  <c r="M24" i="26"/>
  <c r="R6" i="25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27" i="25"/>
  <c r="R28" i="25"/>
  <c r="R29" i="25"/>
  <c r="R30" i="25"/>
  <c r="R31" i="25"/>
  <c r="R32" i="25"/>
  <c r="R33" i="25"/>
  <c r="R34" i="25"/>
  <c r="R35" i="25"/>
  <c r="R36" i="25"/>
  <c r="R37" i="25"/>
  <c r="R38" i="25"/>
  <c r="R39" i="25"/>
  <c r="R40" i="25"/>
  <c r="R41" i="25"/>
  <c r="R42" i="25"/>
  <c r="R43" i="25"/>
  <c r="R44" i="25"/>
  <c r="R45" i="25"/>
  <c r="R46" i="25"/>
  <c r="R47" i="25"/>
  <c r="R48" i="25"/>
  <c r="R49" i="25"/>
  <c r="R50" i="25"/>
  <c r="R51" i="25"/>
  <c r="R52" i="25"/>
  <c r="R53" i="25"/>
  <c r="R54" i="25"/>
  <c r="R55" i="25"/>
  <c r="R56" i="25"/>
  <c r="R57" i="25"/>
  <c r="R58" i="25"/>
  <c r="R59" i="25"/>
  <c r="R60" i="25"/>
  <c r="R61" i="25"/>
  <c r="R62" i="25"/>
  <c r="R63" i="25"/>
  <c r="R64" i="25"/>
  <c r="R65" i="25"/>
  <c r="R66" i="25"/>
  <c r="R67" i="25"/>
  <c r="R68" i="25"/>
  <c r="R69" i="25"/>
  <c r="R70" i="25"/>
  <c r="R71" i="25"/>
  <c r="R72" i="25"/>
  <c r="R73" i="25"/>
  <c r="R74" i="25"/>
  <c r="R75" i="25"/>
  <c r="R76" i="25"/>
  <c r="R77" i="25"/>
  <c r="R78" i="25"/>
  <c r="R79" i="25"/>
  <c r="R80" i="25"/>
  <c r="R81" i="25"/>
  <c r="R82" i="25"/>
  <c r="R83" i="25"/>
  <c r="R84" i="25"/>
  <c r="R85" i="25"/>
  <c r="R86" i="25"/>
  <c r="R87" i="25"/>
  <c r="R88" i="25"/>
  <c r="R89" i="25"/>
  <c r="R90" i="25"/>
  <c r="R91" i="25"/>
  <c r="R92" i="25"/>
  <c r="R93" i="25"/>
  <c r="R94" i="25"/>
  <c r="R95" i="25"/>
  <c r="R96" i="25"/>
  <c r="R97" i="25"/>
  <c r="R98" i="25"/>
  <c r="R99" i="25"/>
  <c r="R100" i="25"/>
  <c r="R101" i="25"/>
  <c r="R102" i="25"/>
  <c r="R103" i="25"/>
  <c r="R104" i="25"/>
  <c r="R105" i="25"/>
  <c r="R106" i="25"/>
  <c r="J25" i="26"/>
  <c r="M25" i="26"/>
  <c r="S6" i="25"/>
  <c r="S7" i="25"/>
  <c r="S8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34" i="25"/>
  <c r="S35" i="25"/>
  <c r="S36" i="25"/>
  <c r="S37" i="25"/>
  <c r="S38" i="25"/>
  <c r="S39" i="25"/>
  <c r="S40" i="25"/>
  <c r="S41" i="25"/>
  <c r="S42" i="25"/>
  <c r="S43" i="25"/>
  <c r="S44" i="25"/>
  <c r="S45" i="25"/>
  <c r="S46" i="25"/>
  <c r="S47" i="25"/>
  <c r="S48" i="25"/>
  <c r="S49" i="25"/>
  <c r="S50" i="25"/>
  <c r="S51" i="25"/>
  <c r="S52" i="25"/>
  <c r="S53" i="25"/>
  <c r="S54" i="25"/>
  <c r="S55" i="25"/>
  <c r="S56" i="25"/>
  <c r="S57" i="25"/>
  <c r="S58" i="25"/>
  <c r="S59" i="25"/>
  <c r="S60" i="25"/>
  <c r="S61" i="25"/>
  <c r="S62" i="25"/>
  <c r="S63" i="25"/>
  <c r="S64" i="25"/>
  <c r="S65" i="25"/>
  <c r="S66" i="25"/>
  <c r="S67" i="25"/>
  <c r="S68" i="25"/>
  <c r="S69" i="25"/>
  <c r="S70" i="25"/>
  <c r="S71" i="25"/>
  <c r="S72" i="25"/>
  <c r="S73" i="25"/>
  <c r="S74" i="25"/>
  <c r="S75" i="25"/>
  <c r="S76" i="25"/>
  <c r="S77" i="25"/>
  <c r="S78" i="25"/>
  <c r="S79" i="25"/>
  <c r="S80" i="25"/>
  <c r="S81" i="25"/>
  <c r="S82" i="25"/>
  <c r="S83" i="25"/>
  <c r="S84" i="25"/>
  <c r="S85" i="25"/>
  <c r="S86" i="25"/>
  <c r="S87" i="25"/>
  <c r="S88" i="25"/>
  <c r="S89" i="25"/>
  <c r="S90" i="25"/>
  <c r="S91" i="25"/>
  <c r="S92" i="25"/>
  <c r="S93" i="25"/>
  <c r="S94" i="25"/>
  <c r="S95" i="25"/>
  <c r="S96" i="25"/>
  <c r="S97" i="25"/>
  <c r="S98" i="25"/>
  <c r="S99" i="25"/>
  <c r="S100" i="25"/>
  <c r="S101" i="25"/>
  <c r="S102" i="25"/>
  <c r="S103" i="25"/>
  <c r="S104" i="25"/>
  <c r="S105" i="25"/>
  <c r="S106" i="25"/>
  <c r="J26" i="26"/>
  <c r="M26" i="26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T63" i="25"/>
  <c r="T64" i="25"/>
  <c r="T65" i="25"/>
  <c r="T66" i="25"/>
  <c r="T67" i="25"/>
  <c r="T68" i="25"/>
  <c r="T69" i="25"/>
  <c r="T70" i="25"/>
  <c r="T71" i="25"/>
  <c r="T72" i="25"/>
  <c r="T73" i="25"/>
  <c r="T74" i="25"/>
  <c r="T75" i="25"/>
  <c r="T76" i="25"/>
  <c r="T77" i="25"/>
  <c r="T78" i="25"/>
  <c r="T79" i="25"/>
  <c r="T80" i="25"/>
  <c r="T81" i="25"/>
  <c r="T82" i="25"/>
  <c r="T83" i="25"/>
  <c r="T84" i="25"/>
  <c r="T85" i="25"/>
  <c r="T86" i="25"/>
  <c r="T87" i="25"/>
  <c r="T88" i="25"/>
  <c r="T89" i="25"/>
  <c r="T90" i="25"/>
  <c r="T91" i="25"/>
  <c r="T92" i="25"/>
  <c r="T93" i="25"/>
  <c r="T94" i="25"/>
  <c r="T95" i="25"/>
  <c r="T96" i="25"/>
  <c r="T97" i="25"/>
  <c r="T98" i="25"/>
  <c r="T99" i="25"/>
  <c r="T100" i="25"/>
  <c r="T101" i="25"/>
  <c r="T102" i="25"/>
  <c r="T103" i="25"/>
  <c r="T104" i="25"/>
  <c r="T105" i="25"/>
  <c r="T106" i="25"/>
  <c r="J27" i="26"/>
  <c r="M27" i="26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J28" i="26"/>
  <c r="M28" i="26"/>
  <c r="V6" i="25"/>
  <c r="V7" i="25"/>
  <c r="V8" i="25"/>
  <c r="V9" i="25"/>
  <c r="V10" i="25"/>
  <c r="V11" i="25"/>
  <c r="V12" i="25"/>
  <c r="V13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27" i="25"/>
  <c r="V28" i="25"/>
  <c r="V29" i="25"/>
  <c r="V30" i="25"/>
  <c r="V31" i="25"/>
  <c r="V32" i="25"/>
  <c r="V33" i="25"/>
  <c r="V34" i="25"/>
  <c r="V35" i="25"/>
  <c r="V36" i="25"/>
  <c r="V37" i="25"/>
  <c r="V38" i="25"/>
  <c r="V39" i="25"/>
  <c r="V40" i="25"/>
  <c r="V41" i="25"/>
  <c r="V42" i="25"/>
  <c r="V43" i="25"/>
  <c r="V44" i="25"/>
  <c r="V45" i="25"/>
  <c r="V46" i="25"/>
  <c r="V47" i="25"/>
  <c r="V48" i="25"/>
  <c r="V49" i="25"/>
  <c r="V50" i="25"/>
  <c r="V51" i="25"/>
  <c r="V52" i="25"/>
  <c r="V53" i="25"/>
  <c r="V54" i="25"/>
  <c r="V55" i="25"/>
  <c r="V56" i="25"/>
  <c r="V57" i="25"/>
  <c r="V58" i="25"/>
  <c r="V59" i="25"/>
  <c r="V60" i="25"/>
  <c r="V61" i="25"/>
  <c r="V62" i="25"/>
  <c r="V63" i="25"/>
  <c r="V64" i="25"/>
  <c r="V65" i="25"/>
  <c r="V66" i="25"/>
  <c r="V67" i="25"/>
  <c r="V68" i="25"/>
  <c r="V69" i="25"/>
  <c r="V70" i="25"/>
  <c r="V71" i="25"/>
  <c r="V72" i="25"/>
  <c r="V73" i="25"/>
  <c r="V74" i="25"/>
  <c r="V75" i="25"/>
  <c r="V76" i="25"/>
  <c r="V77" i="25"/>
  <c r="V78" i="25"/>
  <c r="V79" i="25"/>
  <c r="V80" i="25"/>
  <c r="V81" i="25"/>
  <c r="V82" i="25"/>
  <c r="V83" i="25"/>
  <c r="V84" i="25"/>
  <c r="V85" i="25"/>
  <c r="V86" i="25"/>
  <c r="V87" i="25"/>
  <c r="V88" i="25"/>
  <c r="V89" i="25"/>
  <c r="V90" i="25"/>
  <c r="V91" i="25"/>
  <c r="V92" i="25"/>
  <c r="V93" i="25"/>
  <c r="V94" i="25"/>
  <c r="V95" i="25"/>
  <c r="V96" i="25"/>
  <c r="V97" i="25"/>
  <c r="V98" i="25"/>
  <c r="V99" i="25"/>
  <c r="V100" i="25"/>
  <c r="V101" i="25"/>
  <c r="V102" i="25"/>
  <c r="V103" i="25"/>
  <c r="V104" i="25"/>
  <c r="V105" i="25"/>
  <c r="V106" i="25"/>
  <c r="J29" i="26"/>
  <c r="M29" i="26"/>
  <c r="W6" i="25"/>
  <c r="W7" i="25"/>
  <c r="W8" i="25"/>
  <c r="W9" i="25"/>
  <c r="W10" i="25"/>
  <c r="W11" i="25"/>
  <c r="W12" i="25"/>
  <c r="W13" i="25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29" i="25"/>
  <c r="W30" i="25"/>
  <c r="W31" i="25"/>
  <c r="W32" i="25"/>
  <c r="W33" i="25"/>
  <c r="W34" i="25"/>
  <c r="W35" i="25"/>
  <c r="W36" i="25"/>
  <c r="W37" i="25"/>
  <c r="W38" i="25"/>
  <c r="W39" i="25"/>
  <c r="W40" i="25"/>
  <c r="W41" i="25"/>
  <c r="W42" i="25"/>
  <c r="W43" i="25"/>
  <c r="W44" i="25"/>
  <c r="W45" i="25"/>
  <c r="W46" i="25"/>
  <c r="W47" i="25"/>
  <c r="W48" i="25"/>
  <c r="W49" i="25"/>
  <c r="W50" i="25"/>
  <c r="W51" i="25"/>
  <c r="W52" i="25"/>
  <c r="W53" i="25"/>
  <c r="W54" i="25"/>
  <c r="W55" i="25"/>
  <c r="W56" i="25"/>
  <c r="W57" i="25"/>
  <c r="W58" i="25"/>
  <c r="W59" i="25"/>
  <c r="W60" i="25"/>
  <c r="W61" i="25"/>
  <c r="W62" i="25"/>
  <c r="W63" i="25"/>
  <c r="W64" i="25"/>
  <c r="W65" i="25"/>
  <c r="W66" i="25"/>
  <c r="W67" i="25"/>
  <c r="W68" i="25"/>
  <c r="W69" i="25"/>
  <c r="W70" i="25"/>
  <c r="W71" i="25"/>
  <c r="W72" i="25"/>
  <c r="W73" i="25"/>
  <c r="W74" i="25"/>
  <c r="W75" i="25"/>
  <c r="W76" i="25"/>
  <c r="W77" i="25"/>
  <c r="W78" i="25"/>
  <c r="W79" i="25"/>
  <c r="W80" i="25"/>
  <c r="W81" i="25"/>
  <c r="W82" i="25"/>
  <c r="W83" i="25"/>
  <c r="W84" i="25"/>
  <c r="W85" i="25"/>
  <c r="W86" i="25"/>
  <c r="W87" i="25"/>
  <c r="W88" i="25"/>
  <c r="W89" i="25"/>
  <c r="W90" i="25"/>
  <c r="W91" i="25"/>
  <c r="W92" i="25"/>
  <c r="W93" i="25"/>
  <c r="W94" i="25"/>
  <c r="W95" i="25"/>
  <c r="W96" i="25"/>
  <c r="W97" i="25"/>
  <c r="W98" i="25"/>
  <c r="W99" i="25"/>
  <c r="W100" i="25"/>
  <c r="W101" i="25"/>
  <c r="W102" i="25"/>
  <c r="W103" i="25"/>
  <c r="W104" i="25"/>
  <c r="W105" i="25"/>
  <c r="W106" i="25"/>
  <c r="J30" i="26"/>
  <c r="M30" i="26"/>
  <c r="X6" i="25"/>
  <c r="X7" i="25"/>
  <c r="X8" i="25"/>
  <c r="X9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X26" i="25"/>
  <c r="X27" i="25"/>
  <c r="X28" i="25"/>
  <c r="X29" i="25"/>
  <c r="X30" i="25"/>
  <c r="X31" i="25"/>
  <c r="X32" i="25"/>
  <c r="X33" i="25"/>
  <c r="X34" i="25"/>
  <c r="X35" i="25"/>
  <c r="X36" i="25"/>
  <c r="X37" i="25"/>
  <c r="X38" i="25"/>
  <c r="X39" i="25"/>
  <c r="X40" i="25"/>
  <c r="X41" i="25"/>
  <c r="X42" i="25"/>
  <c r="X43" i="25"/>
  <c r="X44" i="25"/>
  <c r="X45" i="25"/>
  <c r="X46" i="25"/>
  <c r="X47" i="25"/>
  <c r="X48" i="25"/>
  <c r="X49" i="25"/>
  <c r="X50" i="25"/>
  <c r="X51" i="25"/>
  <c r="X52" i="25"/>
  <c r="X53" i="25"/>
  <c r="X54" i="25"/>
  <c r="X55" i="25"/>
  <c r="X56" i="25"/>
  <c r="X57" i="25"/>
  <c r="X58" i="25"/>
  <c r="X59" i="25"/>
  <c r="X60" i="25"/>
  <c r="X61" i="25"/>
  <c r="X62" i="25"/>
  <c r="X63" i="25"/>
  <c r="X64" i="25"/>
  <c r="X65" i="25"/>
  <c r="X66" i="25"/>
  <c r="X67" i="25"/>
  <c r="X68" i="25"/>
  <c r="X69" i="25"/>
  <c r="X70" i="25"/>
  <c r="X71" i="25"/>
  <c r="X72" i="25"/>
  <c r="X73" i="25"/>
  <c r="X74" i="25"/>
  <c r="X75" i="25"/>
  <c r="X76" i="25"/>
  <c r="X77" i="25"/>
  <c r="X78" i="25"/>
  <c r="X79" i="25"/>
  <c r="X80" i="25"/>
  <c r="X81" i="25"/>
  <c r="X82" i="25"/>
  <c r="X83" i="25"/>
  <c r="X84" i="25"/>
  <c r="X85" i="25"/>
  <c r="X86" i="25"/>
  <c r="X87" i="25"/>
  <c r="X88" i="25"/>
  <c r="X89" i="25"/>
  <c r="X90" i="25"/>
  <c r="X91" i="25"/>
  <c r="X92" i="25"/>
  <c r="X93" i="25"/>
  <c r="X94" i="25"/>
  <c r="X95" i="25"/>
  <c r="X96" i="25"/>
  <c r="X97" i="25"/>
  <c r="X98" i="25"/>
  <c r="X99" i="25"/>
  <c r="X100" i="25"/>
  <c r="X101" i="25"/>
  <c r="X102" i="25"/>
  <c r="X103" i="25"/>
  <c r="X104" i="25"/>
  <c r="X105" i="25"/>
  <c r="X106" i="25"/>
  <c r="J31" i="26"/>
  <c r="M31" i="26"/>
  <c r="Y6" i="25"/>
  <c r="Y7" i="25"/>
  <c r="Y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5" i="25"/>
  <c r="Y26" i="25"/>
  <c r="Y27" i="25"/>
  <c r="Y28" i="25"/>
  <c r="Y29" i="25"/>
  <c r="Y30" i="25"/>
  <c r="Y31" i="25"/>
  <c r="Y32" i="25"/>
  <c r="Y33" i="25"/>
  <c r="Y34" i="25"/>
  <c r="Y35" i="25"/>
  <c r="Y36" i="25"/>
  <c r="Y37" i="25"/>
  <c r="Y38" i="25"/>
  <c r="Y39" i="25"/>
  <c r="Y40" i="25"/>
  <c r="Y41" i="25"/>
  <c r="Y42" i="25"/>
  <c r="Y43" i="25"/>
  <c r="Y44" i="25"/>
  <c r="Y45" i="25"/>
  <c r="Y46" i="25"/>
  <c r="Y47" i="25"/>
  <c r="Y48" i="25"/>
  <c r="Y49" i="25"/>
  <c r="Y50" i="25"/>
  <c r="Y51" i="25"/>
  <c r="Y52" i="25"/>
  <c r="Y53" i="25"/>
  <c r="Y54" i="25"/>
  <c r="Y55" i="25"/>
  <c r="Y56" i="25"/>
  <c r="Y57" i="25"/>
  <c r="Y58" i="25"/>
  <c r="Y59" i="25"/>
  <c r="Y60" i="25"/>
  <c r="Y61" i="25"/>
  <c r="Y62" i="25"/>
  <c r="Y63" i="25"/>
  <c r="Y64" i="25"/>
  <c r="Y65" i="25"/>
  <c r="Y66" i="25"/>
  <c r="Y67" i="25"/>
  <c r="Y68" i="25"/>
  <c r="Y69" i="25"/>
  <c r="Y70" i="25"/>
  <c r="Y71" i="25"/>
  <c r="Y72" i="25"/>
  <c r="Y73" i="25"/>
  <c r="Y74" i="25"/>
  <c r="Y75" i="25"/>
  <c r="Y76" i="25"/>
  <c r="Y77" i="25"/>
  <c r="Y78" i="25"/>
  <c r="Y79" i="25"/>
  <c r="Y80" i="25"/>
  <c r="Y81" i="25"/>
  <c r="Y82" i="25"/>
  <c r="Y83" i="25"/>
  <c r="Y84" i="25"/>
  <c r="Y85" i="25"/>
  <c r="Y86" i="25"/>
  <c r="Y87" i="25"/>
  <c r="Y88" i="25"/>
  <c r="Y89" i="25"/>
  <c r="Y90" i="25"/>
  <c r="Y91" i="25"/>
  <c r="Y92" i="25"/>
  <c r="Y93" i="25"/>
  <c r="Y94" i="25"/>
  <c r="Y95" i="25"/>
  <c r="Y96" i="25"/>
  <c r="Y97" i="25"/>
  <c r="Y98" i="25"/>
  <c r="Y99" i="25"/>
  <c r="Y100" i="25"/>
  <c r="Y101" i="25"/>
  <c r="Y102" i="25"/>
  <c r="Y103" i="25"/>
  <c r="Y104" i="25"/>
  <c r="Y105" i="25"/>
  <c r="Y106" i="25"/>
  <c r="J32" i="26"/>
  <c r="M32" i="26"/>
  <c r="Z6" i="25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47" i="25"/>
  <c r="Z48" i="25"/>
  <c r="Z49" i="25"/>
  <c r="Z50" i="25"/>
  <c r="Z51" i="25"/>
  <c r="Z52" i="25"/>
  <c r="Z53" i="25"/>
  <c r="Z54" i="25"/>
  <c r="Z55" i="25"/>
  <c r="Z56" i="25"/>
  <c r="Z57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Z70" i="25"/>
  <c r="Z71" i="25"/>
  <c r="Z72" i="25"/>
  <c r="Z73" i="25"/>
  <c r="Z74" i="25"/>
  <c r="Z75" i="25"/>
  <c r="Z76" i="25"/>
  <c r="Z77" i="25"/>
  <c r="Z78" i="25"/>
  <c r="Z79" i="25"/>
  <c r="Z80" i="25"/>
  <c r="Z81" i="25"/>
  <c r="Z82" i="25"/>
  <c r="Z83" i="25"/>
  <c r="Z84" i="25"/>
  <c r="Z85" i="25"/>
  <c r="Z86" i="25"/>
  <c r="Z87" i="25"/>
  <c r="Z88" i="25"/>
  <c r="Z89" i="25"/>
  <c r="Z90" i="25"/>
  <c r="Z91" i="25"/>
  <c r="Z92" i="25"/>
  <c r="Z93" i="25"/>
  <c r="Z94" i="25"/>
  <c r="Z95" i="25"/>
  <c r="Z96" i="25"/>
  <c r="Z97" i="25"/>
  <c r="Z98" i="25"/>
  <c r="Z99" i="25"/>
  <c r="Z100" i="25"/>
  <c r="Z101" i="25"/>
  <c r="Z102" i="25"/>
  <c r="Z103" i="25"/>
  <c r="Z104" i="25"/>
  <c r="Z105" i="25"/>
  <c r="Z106" i="25"/>
  <c r="J33" i="26"/>
  <c r="M33" i="26"/>
  <c r="AE6" i="25"/>
  <c r="AE7" i="25"/>
  <c r="AE8" i="25"/>
  <c r="AE9" i="25"/>
  <c r="AE10" i="25"/>
  <c r="AE11" i="25"/>
  <c r="AE12" i="25"/>
  <c r="AE13" i="25"/>
  <c r="AE14" i="25"/>
  <c r="AE15" i="25"/>
  <c r="AE16" i="25"/>
  <c r="AE17" i="25"/>
  <c r="AE18" i="25"/>
  <c r="AE19" i="25"/>
  <c r="AE20" i="25"/>
  <c r="AE21" i="25"/>
  <c r="AE22" i="25"/>
  <c r="AE23" i="25"/>
  <c r="AE24" i="25"/>
  <c r="AE25" i="25"/>
  <c r="AE26" i="25"/>
  <c r="AE27" i="25"/>
  <c r="AE28" i="25"/>
  <c r="AE29" i="25"/>
  <c r="AE30" i="25"/>
  <c r="AE31" i="25"/>
  <c r="AE32" i="25"/>
  <c r="AE33" i="25"/>
  <c r="AE34" i="25"/>
  <c r="AE35" i="25"/>
  <c r="AE36" i="25"/>
  <c r="AE37" i="25"/>
  <c r="AE38" i="25"/>
  <c r="AE39" i="25"/>
  <c r="AE40" i="25"/>
  <c r="AE41" i="25"/>
  <c r="AE42" i="25"/>
  <c r="AE43" i="25"/>
  <c r="AE44" i="25"/>
  <c r="AE45" i="25"/>
  <c r="AE46" i="25"/>
  <c r="AE47" i="25"/>
  <c r="AE48" i="25"/>
  <c r="AE49" i="25"/>
  <c r="AE50" i="25"/>
  <c r="AE51" i="25"/>
  <c r="AE52" i="25"/>
  <c r="AE53" i="25"/>
  <c r="AE54" i="25"/>
  <c r="AE55" i="25"/>
  <c r="AE56" i="25"/>
  <c r="AE57" i="25"/>
  <c r="AE58" i="25"/>
  <c r="AE59" i="25"/>
  <c r="AE60" i="25"/>
  <c r="AE61" i="25"/>
  <c r="AE62" i="25"/>
  <c r="AE63" i="25"/>
  <c r="AE64" i="25"/>
  <c r="AE65" i="25"/>
  <c r="AE66" i="25"/>
  <c r="AE67" i="25"/>
  <c r="AE68" i="25"/>
  <c r="AE69" i="25"/>
  <c r="AE70" i="25"/>
  <c r="AE71" i="25"/>
  <c r="AE72" i="25"/>
  <c r="AE73" i="25"/>
  <c r="AE74" i="25"/>
  <c r="AE75" i="25"/>
  <c r="AE76" i="25"/>
  <c r="AE77" i="25"/>
  <c r="AE78" i="25"/>
  <c r="AE79" i="25"/>
  <c r="AE80" i="25"/>
  <c r="AE81" i="25"/>
  <c r="AE82" i="25"/>
  <c r="AE83" i="25"/>
  <c r="AE84" i="25"/>
  <c r="AE85" i="25"/>
  <c r="AE86" i="25"/>
  <c r="AE87" i="25"/>
  <c r="AE88" i="25"/>
  <c r="AE89" i="25"/>
  <c r="AE90" i="25"/>
  <c r="AE91" i="25"/>
  <c r="AE92" i="25"/>
  <c r="AE93" i="25"/>
  <c r="AE94" i="25"/>
  <c r="AE95" i="25"/>
  <c r="AE96" i="25"/>
  <c r="AE97" i="25"/>
  <c r="AE98" i="25"/>
  <c r="AE99" i="25"/>
  <c r="AE100" i="25"/>
  <c r="AE101" i="25"/>
  <c r="AE102" i="25"/>
  <c r="AE103" i="25"/>
  <c r="AE104" i="25"/>
  <c r="AE105" i="25"/>
  <c r="AE106" i="25"/>
  <c r="J34" i="26"/>
  <c r="M34" i="26"/>
  <c r="AF6" i="25"/>
  <c r="AF7" i="25"/>
  <c r="AF8" i="25"/>
  <c r="AF9" i="25"/>
  <c r="AF10" i="25"/>
  <c r="AF11" i="25"/>
  <c r="AF12" i="25"/>
  <c r="AF13" i="25"/>
  <c r="AF14" i="25"/>
  <c r="AF15" i="25"/>
  <c r="AF16" i="25"/>
  <c r="AF17" i="25"/>
  <c r="AF18" i="25"/>
  <c r="AF19" i="25"/>
  <c r="AF20" i="25"/>
  <c r="AF21" i="25"/>
  <c r="AF22" i="25"/>
  <c r="AF23" i="25"/>
  <c r="AF24" i="25"/>
  <c r="AF25" i="25"/>
  <c r="AF26" i="25"/>
  <c r="AF27" i="25"/>
  <c r="AF28" i="25"/>
  <c r="AF29" i="25"/>
  <c r="AF30" i="25"/>
  <c r="AF31" i="25"/>
  <c r="AF32" i="25"/>
  <c r="AF33" i="25"/>
  <c r="AF34" i="25"/>
  <c r="AF35" i="25"/>
  <c r="AF36" i="25"/>
  <c r="AF37" i="25"/>
  <c r="AF38" i="25"/>
  <c r="AF39" i="25"/>
  <c r="AF40" i="25"/>
  <c r="AF41" i="25"/>
  <c r="AF42" i="25"/>
  <c r="AF43" i="25"/>
  <c r="AF44" i="25"/>
  <c r="AF45" i="25"/>
  <c r="AF46" i="25"/>
  <c r="AF47" i="25"/>
  <c r="AF48" i="25"/>
  <c r="AF49" i="25"/>
  <c r="AF50" i="25"/>
  <c r="AF51" i="25"/>
  <c r="AF52" i="25"/>
  <c r="AF53" i="25"/>
  <c r="AF54" i="25"/>
  <c r="AF55" i="25"/>
  <c r="AF56" i="25"/>
  <c r="AF57" i="25"/>
  <c r="AF58" i="25"/>
  <c r="AF59" i="25"/>
  <c r="AF60" i="25"/>
  <c r="AF61" i="25"/>
  <c r="AF62" i="25"/>
  <c r="AF63" i="25"/>
  <c r="AF64" i="25"/>
  <c r="AF65" i="25"/>
  <c r="AF66" i="25"/>
  <c r="AF67" i="25"/>
  <c r="AF68" i="25"/>
  <c r="AF69" i="25"/>
  <c r="AF70" i="25"/>
  <c r="AF71" i="25"/>
  <c r="AF72" i="25"/>
  <c r="AF73" i="25"/>
  <c r="AF74" i="25"/>
  <c r="AF75" i="25"/>
  <c r="AF76" i="25"/>
  <c r="AF77" i="25"/>
  <c r="AF78" i="25"/>
  <c r="AF79" i="25"/>
  <c r="AF80" i="25"/>
  <c r="AF81" i="25"/>
  <c r="AF82" i="25"/>
  <c r="AF83" i="25"/>
  <c r="AF84" i="25"/>
  <c r="AF85" i="25"/>
  <c r="AF86" i="25"/>
  <c r="AF87" i="25"/>
  <c r="AF88" i="25"/>
  <c r="AF89" i="25"/>
  <c r="AF90" i="25"/>
  <c r="AF91" i="25"/>
  <c r="AF92" i="25"/>
  <c r="AF93" i="25"/>
  <c r="AF94" i="25"/>
  <c r="AF95" i="25"/>
  <c r="AF96" i="25"/>
  <c r="AF97" i="25"/>
  <c r="AF98" i="25"/>
  <c r="AF99" i="25"/>
  <c r="AF100" i="25"/>
  <c r="AF101" i="25"/>
  <c r="AF102" i="25"/>
  <c r="AF103" i="25"/>
  <c r="AF104" i="25"/>
  <c r="AF105" i="25"/>
  <c r="AF106" i="25"/>
  <c r="J35" i="26"/>
  <c r="M35" i="26"/>
  <c r="AG6" i="25"/>
  <c r="AG7" i="25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J36" i="26"/>
  <c r="M36" i="26"/>
  <c r="AH6" i="25"/>
  <c r="AH7" i="25"/>
  <c r="AH8" i="25"/>
  <c r="AH9" i="25"/>
  <c r="AH10" i="25"/>
  <c r="AH11" i="25"/>
  <c r="AH12" i="25"/>
  <c r="AH13" i="25"/>
  <c r="AH14" i="25"/>
  <c r="AH15" i="25"/>
  <c r="AH16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32" i="25"/>
  <c r="AH33" i="25"/>
  <c r="AH34" i="25"/>
  <c r="AH35" i="25"/>
  <c r="AH36" i="25"/>
  <c r="AH37" i="25"/>
  <c r="AH38" i="25"/>
  <c r="AH39" i="25"/>
  <c r="AH40" i="25"/>
  <c r="AH41" i="25"/>
  <c r="AH42" i="25"/>
  <c r="AH43" i="25"/>
  <c r="AH44" i="25"/>
  <c r="AH45" i="25"/>
  <c r="AH46" i="25"/>
  <c r="AH47" i="25"/>
  <c r="AH48" i="25"/>
  <c r="AH49" i="25"/>
  <c r="AH50" i="25"/>
  <c r="AH51" i="25"/>
  <c r="AH52" i="25"/>
  <c r="AH53" i="25"/>
  <c r="AH54" i="25"/>
  <c r="AH55" i="25"/>
  <c r="AH56" i="25"/>
  <c r="AH57" i="25"/>
  <c r="AH58" i="25"/>
  <c r="AH59" i="25"/>
  <c r="AH60" i="25"/>
  <c r="AH61" i="25"/>
  <c r="AH62" i="25"/>
  <c r="AH63" i="25"/>
  <c r="AH64" i="25"/>
  <c r="AH65" i="25"/>
  <c r="AH66" i="25"/>
  <c r="AH67" i="25"/>
  <c r="AH68" i="25"/>
  <c r="AH69" i="25"/>
  <c r="AH70" i="25"/>
  <c r="AH71" i="25"/>
  <c r="AH72" i="25"/>
  <c r="AH73" i="25"/>
  <c r="AH74" i="25"/>
  <c r="AH75" i="25"/>
  <c r="AH76" i="25"/>
  <c r="AH77" i="25"/>
  <c r="AH78" i="25"/>
  <c r="AH79" i="25"/>
  <c r="AH80" i="25"/>
  <c r="AH81" i="25"/>
  <c r="AH82" i="25"/>
  <c r="AH83" i="25"/>
  <c r="AH84" i="25"/>
  <c r="AH85" i="25"/>
  <c r="AH86" i="25"/>
  <c r="AH87" i="25"/>
  <c r="AH88" i="25"/>
  <c r="AH89" i="25"/>
  <c r="AH90" i="25"/>
  <c r="AH91" i="25"/>
  <c r="AH92" i="25"/>
  <c r="AH93" i="25"/>
  <c r="AH94" i="25"/>
  <c r="AH95" i="25"/>
  <c r="AH96" i="25"/>
  <c r="AH97" i="25"/>
  <c r="AH98" i="25"/>
  <c r="AH99" i="25"/>
  <c r="AH100" i="25"/>
  <c r="AH101" i="25"/>
  <c r="AH102" i="25"/>
  <c r="AH103" i="25"/>
  <c r="AH104" i="25"/>
  <c r="AH105" i="25"/>
  <c r="AH106" i="25"/>
  <c r="J37" i="26"/>
  <c r="M37" i="26"/>
  <c r="AA6" i="25"/>
  <c r="AA7" i="25"/>
  <c r="AA8" i="25"/>
  <c r="AA9" i="25"/>
  <c r="AA10" i="25"/>
  <c r="AA11" i="25"/>
  <c r="AA12" i="25"/>
  <c r="AA13" i="25"/>
  <c r="AA14" i="25"/>
  <c r="AA15" i="25"/>
  <c r="AA16" i="25"/>
  <c r="AA17" i="25"/>
  <c r="AA18" i="25"/>
  <c r="AA19" i="25"/>
  <c r="AA20" i="25"/>
  <c r="AA21" i="25"/>
  <c r="AA22" i="25"/>
  <c r="AA23" i="25"/>
  <c r="AA24" i="25"/>
  <c r="AA25" i="25"/>
  <c r="AA26" i="25"/>
  <c r="AA27" i="25"/>
  <c r="AA28" i="25"/>
  <c r="AA29" i="25"/>
  <c r="AA30" i="25"/>
  <c r="AA31" i="25"/>
  <c r="AA32" i="25"/>
  <c r="AA33" i="25"/>
  <c r="AA34" i="25"/>
  <c r="AA35" i="25"/>
  <c r="AA36" i="25"/>
  <c r="AA37" i="25"/>
  <c r="AA38" i="25"/>
  <c r="AA39" i="25"/>
  <c r="AA40" i="25"/>
  <c r="AA41" i="25"/>
  <c r="AA42" i="25"/>
  <c r="AA43" i="25"/>
  <c r="AA44" i="25"/>
  <c r="AA45" i="25"/>
  <c r="AA46" i="25"/>
  <c r="AA47" i="25"/>
  <c r="AA48" i="25"/>
  <c r="AA49" i="25"/>
  <c r="AA50" i="25"/>
  <c r="AA51" i="25"/>
  <c r="AA52" i="25"/>
  <c r="AA53" i="25"/>
  <c r="AA54" i="25"/>
  <c r="AA55" i="25"/>
  <c r="AA56" i="25"/>
  <c r="AA57" i="25"/>
  <c r="AA58" i="25"/>
  <c r="AA59" i="25"/>
  <c r="AA60" i="25"/>
  <c r="AA61" i="25"/>
  <c r="AA62" i="25"/>
  <c r="AA63" i="25"/>
  <c r="AA64" i="25"/>
  <c r="AA65" i="25"/>
  <c r="AA66" i="25"/>
  <c r="AA67" i="25"/>
  <c r="AA68" i="25"/>
  <c r="AA69" i="25"/>
  <c r="AA70" i="25"/>
  <c r="AA71" i="25"/>
  <c r="AA72" i="25"/>
  <c r="AA73" i="25"/>
  <c r="AA74" i="25"/>
  <c r="AA75" i="25"/>
  <c r="AA76" i="25"/>
  <c r="AA77" i="25"/>
  <c r="AA78" i="25"/>
  <c r="AA79" i="25"/>
  <c r="AA80" i="25"/>
  <c r="AA81" i="25"/>
  <c r="AA82" i="25"/>
  <c r="AA83" i="25"/>
  <c r="AA84" i="25"/>
  <c r="AA85" i="25"/>
  <c r="AA86" i="25"/>
  <c r="AA87" i="25"/>
  <c r="AA88" i="25"/>
  <c r="AA89" i="25"/>
  <c r="AA90" i="25"/>
  <c r="AA91" i="25"/>
  <c r="AA92" i="25"/>
  <c r="AA93" i="25"/>
  <c r="AA94" i="25"/>
  <c r="AA95" i="25"/>
  <c r="AA96" i="25"/>
  <c r="AA97" i="25"/>
  <c r="AA98" i="25"/>
  <c r="AA99" i="25"/>
  <c r="AA100" i="25"/>
  <c r="AA101" i="25"/>
  <c r="AA102" i="25"/>
  <c r="AA103" i="25"/>
  <c r="AA104" i="25"/>
  <c r="AA105" i="25"/>
  <c r="AA106" i="25"/>
  <c r="J38" i="26"/>
  <c r="M38" i="26"/>
  <c r="AB6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AB70" i="25"/>
  <c r="AB71" i="25"/>
  <c r="AB72" i="25"/>
  <c r="AB73" i="25"/>
  <c r="AB74" i="25"/>
  <c r="AB75" i="25"/>
  <c r="AB76" i="25"/>
  <c r="AB77" i="25"/>
  <c r="AB78" i="25"/>
  <c r="AB79" i="25"/>
  <c r="AB80" i="25"/>
  <c r="AB81" i="25"/>
  <c r="AB82" i="25"/>
  <c r="AB83" i="25"/>
  <c r="AB84" i="25"/>
  <c r="AB85" i="25"/>
  <c r="AB86" i="25"/>
  <c r="AB87" i="25"/>
  <c r="AB88" i="25"/>
  <c r="AB89" i="25"/>
  <c r="AB90" i="25"/>
  <c r="AB91" i="25"/>
  <c r="AB92" i="25"/>
  <c r="AB93" i="25"/>
  <c r="AB94" i="25"/>
  <c r="AB95" i="25"/>
  <c r="AB96" i="25"/>
  <c r="AB97" i="25"/>
  <c r="AB98" i="25"/>
  <c r="AB99" i="25"/>
  <c r="AB100" i="25"/>
  <c r="AB101" i="25"/>
  <c r="AB102" i="25"/>
  <c r="AB103" i="25"/>
  <c r="AB104" i="25"/>
  <c r="AB105" i="25"/>
  <c r="AB106" i="25"/>
  <c r="J39" i="26"/>
  <c r="M39" i="26"/>
  <c r="AI6" i="25"/>
  <c r="AI7" i="25"/>
  <c r="AI8" i="25"/>
  <c r="AI9" i="25"/>
  <c r="AI10" i="25"/>
  <c r="AI11" i="25"/>
  <c r="AI12" i="25"/>
  <c r="AI13" i="25"/>
  <c r="AI14" i="25"/>
  <c r="AI15" i="25"/>
  <c r="AI16" i="25"/>
  <c r="AI17" i="25"/>
  <c r="AI18" i="25"/>
  <c r="AI19" i="25"/>
  <c r="AI20" i="25"/>
  <c r="AI21" i="25"/>
  <c r="AI22" i="25"/>
  <c r="AI23" i="25"/>
  <c r="AI24" i="25"/>
  <c r="AI25" i="25"/>
  <c r="AI26" i="25"/>
  <c r="AI27" i="25"/>
  <c r="AI28" i="25"/>
  <c r="AI29" i="25"/>
  <c r="AI30" i="25"/>
  <c r="AI31" i="25"/>
  <c r="AI32" i="25"/>
  <c r="AI33" i="25"/>
  <c r="AI34" i="25"/>
  <c r="AI35" i="25"/>
  <c r="AI36" i="25"/>
  <c r="AI37" i="25"/>
  <c r="AI38" i="25"/>
  <c r="AI39" i="25"/>
  <c r="AI40" i="25"/>
  <c r="AI41" i="25"/>
  <c r="AI42" i="25"/>
  <c r="AI43" i="25"/>
  <c r="AI44" i="25"/>
  <c r="AI45" i="25"/>
  <c r="AI46" i="25"/>
  <c r="AI47" i="25"/>
  <c r="AI48" i="25"/>
  <c r="AI49" i="25"/>
  <c r="AI50" i="25"/>
  <c r="AI51" i="25"/>
  <c r="AI52" i="25"/>
  <c r="AI53" i="25"/>
  <c r="AI54" i="25"/>
  <c r="AI55" i="25"/>
  <c r="AI56" i="25"/>
  <c r="AI57" i="25"/>
  <c r="AI58" i="25"/>
  <c r="AI59" i="25"/>
  <c r="AI60" i="25"/>
  <c r="AI61" i="25"/>
  <c r="AI62" i="25"/>
  <c r="AI63" i="25"/>
  <c r="AI64" i="25"/>
  <c r="AI65" i="25"/>
  <c r="AI66" i="25"/>
  <c r="AI67" i="25"/>
  <c r="AI68" i="25"/>
  <c r="AI69" i="25"/>
  <c r="AI70" i="25"/>
  <c r="AI71" i="25"/>
  <c r="AI72" i="25"/>
  <c r="AI73" i="25"/>
  <c r="AI74" i="25"/>
  <c r="AI75" i="25"/>
  <c r="AI76" i="25"/>
  <c r="AI77" i="25"/>
  <c r="AI78" i="25"/>
  <c r="AI79" i="25"/>
  <c r="AI80" i="25"/>
  <c r="AI81" i="25"/>
  <c r="AI82" i="25"/>
  <c r="AI83" i="25"/>
  <c r="AI84" i="25"/>
  <c r="AI85" i="25"/>
  <c r="AI86" i="25"/>
  <c r="AI87" i="25"/>
  <c r="AI88" i="25"/>
  <c r="AI89" i="25"/>
  <c r="AI90" i="25"/>
  <c r="AI91" i="25"/>
  <c r="AI92" i="25"/>
  <c r="AI93" i="25"/>
  <c r="AI94" i="25"/>
  <c r="AI95" i="25"/>
  <c r="AI96" i="25"/>
  <c r="AI97" i="25"/>
  <c r="AI98" i="25"/>
  <c r="AI99" i="25"/>
  <c r="AI100" i="25"/>
  <c r="AI101" i="25"/>
  <c r="AI102" i="25"/>
  <c r="AI103" i="25"/>
  <c r="AI104" i="25"/>
  <c r="AI105" i="25"/>
  <c r="AI106" i="25"/>
  <c r="J40" i="26"/>
  <c r="M40" i="26"/>
  <c r="AJ6" i="25"/>
  <c r="AJ7" i="25"/>
  <c r="AJ8" i="25"/>
  <c r="AJ9" i="25"/>
  <c r="AJ10" i="25"/>
  <c r="AJ11" i="25"/>
  <c r="AJ12" i="25"/>
  <c r="AJ13" i="25"/>
  <c r="AJ14" i="25"/>
  <c r="AJ15" i="25"/>
  <c r="AJ16" i="25"/>
  <c r="AJ17" i="25"/>
  <c r="AJ18" i="25"/>
  <c r="AJ19" i="25"/>
  <c r="AJ20" i="25"/>
  <c r="AJ21" i="25"/>
  <c r="AJ22" i="25"/>
  <c r="AJ23" i="25"/>
  <c r="AJ24" i="25"/>
  <c r="AJ25" i="25"/>
  <c r="AJ26" i="25"/>
  <c r="AJ27" i="25"/>
  <c r="AJ28" i="25"/>
  <c r="AJ29" i="25"/>
  <c r="AJ30" i="25"/>
  <c r="AJ31" i="25"/>
  <c r="AJ32" i="25"/>
  <c r="AJ33" i="25"/>
  <c r="AJ34" i="25"/>
  <c r="AJ35" i="25"/>
  <c r="AJ36" i="25"/>
  <c r="AJ37" i="25"/>
  <c r="AJ38" i="25"/>
  <c r="AJ39" i="25"/>
  <c r="AJ40" i="25"/>
  <c r="AJ41" i="25"/>
  <c r="AJ42" i="25"/>
  <c r="AJ43" i="25"/>
  <c r="AJ44" i="25"/>
  <c r="AJ45" i="25"/>
  <c r="AJ46" i="25"/>
  <c r="AJ47" i="25"/>
  <c r="AJ48" i="25"/>
  <c r="AJ49" i="25"/>
  <c r="AJ50" i="25"/>
  <c r="AJ51" i="25"/>
  <c r="AJ52" i="25"/>
  <c r="AJ53" i="25"/>
  <c r="AJ54" i="25"/>
  <c r="AJ55" i="25"/>
  <c r="AJ56" i="25"/>
  <c r="AJ57" i="25"/>
  <c r="AJ58" i="25"/>
  <c r="AJ59" i="25"/>
  <c r="AJ60" i="25"/>
  <c r="AJ61" i="25"/>
  <c r="AJ62" i="25"/>
  <c r="AJ63" i="25"/>
  <c r="AJ64" i="25"/>
  <c r="AJ65" i="25"/>
  <c r="AJ66" i="25"/>
  <c r="AJ67" i="25"/>
  <c r="AJ68" i="25"/>
  <c r="AJ69" i="25"/>
  <c r="AJ70" i="25"/>
  <c r="AJ71" i="25"/>
  <c r="AJ72" i="25"/>
  <c r="AJ73" i="25"/>
  <c r="AJ74" i="25"/>
  <c r="AJ75" i="25"/>
  <c r="AJ76" i="25"/>
  <c r="AJ77" i="25"/>
  <c r="AJ78" i="25"/>
  <c r="AJ79" i="25"/>
  <c r="AJ80" i="25"/>
  <c r="AJ81" i="25"/>
  <c r="AJ82" i="25"/>
  <c r="AJ83" i="25"/>
  <c r="AJ84" i="25"/>
  <c r="AJ85" i="25"/>
  <c r="AJ86" i="25"/>
  <c r="AJ87" i="25"/>
  <c r="AJ88" i="25"/>
  <c r="AJ89" i="25"/>
  <c r="AJ90" i="25"/>
  <c r="AJ91" i="25"/>
  <c r="AJ92" i="25"/>
  <c r="AJ93" i="25"/>
  <c r="AJ94" i="25"/>
  <c r="AJ95" i="25"/>
  <c r="AJ96" i="25"/>
  <c r="AJ97" i="25"/>
  <c r="AJ98" i="25"/>
  <c r="AJ99" i="25"/>
  <c r="AJ100" i="25"/>
  <c r="AJ101" i="25"/>
  <c r="AJ102" i="25"/>
  <c r="AJ103" i="25"/>
  <c r="AJ104" i="25"/>
  <c r="AJ105" i="25"/>
  <c r="AJ106" i="25"/>
  <c r="J41" i="26"/>
  <c r="M41" i="26"/>
  <c r="AK6" i="25"/>
  <c r="AK7" i="25"/>
  <c r="AK8" i="25"/>
  <c r="AK9" i="25"/>
  <c r="AK10" i="25"/>
  <c r="AK11" i="25"/>
  <c r="AK12" i="25"/>
  <c r="AK13" i="25"/>
  <c r="AK14" i="25"/>
  <c r="AK15" i="25"/>
  <c r="AK16" i="25"/>
  <c r="AK17" i="25"/>
  <c r="AK18" i="25"/>
  <c r="AK19" i="25"/>
  <c r="AK20" i="25"/>
  <c r="AK21" i="25"/>
  <c r="AK22" i="25"/>
  <c r="AK23" i="25"/>
  <c r="AK24" i="25"/>
  <c r="AK25" i="25"/>
  <c r="AK26" i="25"/>
  <c r="AK27" i="25"/>
  <c r="AK28" i="25"/>
  <c r="AK29" i="25"/>
  <c r="AK30" i="25"/>
  <c r="AK31" i="25"/>
  <c r="AK32" i="25"/>
  <c r="AK33" i="25"/>
  <c r="AK34" i="25"/>
  <c r="AK35" i="25"/>
  <c r="AK36" i="25"/>
  <c r="AK37" i="25"/>
  <c r="AK38" i="25"/>
  <c r="AK39" i="25"/>
  <c r="AK40" i="25"/>
  <c r="AK41" i="25"/>
  <c r="AK42" i="25"/>
  <c r="AK43" i="25"/>
  <c r="AK44" i="25"/>
  <c r="AK45" i="25"/>
  <c r="AK46" i="25"/>
  <c r="AK47" i="25"/>
  <c r="AK48" i="25"/>
  <c r="AK49" i="25"/>
  <c r="AK50" i="25"/>
  <c r="AK51" i="25"/>
  <c r="AK52" i="25"/>
  <c r="AK53" i="25"/>
  <c r="AK54" i="25"/>
  <c r="AK55" i="25"/>
  <c r="AK56" i="25"/>
  <c r="AK57" i="25"/>
  <c r="AK58" i="25"/>
  <c r="AK59" i="25"/>
  <c r="AK60" i="25"/>
  <c r="AK61" i="25"/>
  <c r="AK62" i="25"/>
  <c r="AK63" i="25"/>
  <c r="AK64" i="25"/>
  <c r="AK65" i="25"/>
  <c r="AK66" i="25"/>
  <c r="AK67" i="25"/>
  <c r="AK68" i="25"/>
  <c r="AK69" i="25"/>
  <c r="AK70" i="25"/>
  <c r="AK71" i="25"/>
  <c r="AK72" i="25"/>
  <c r="AK73" i="25"/>
  <c r="AK74" i="25"/>
  <c r="AK75" i="25"/>
  <c r="AK76" i="25"/>
  <c r="AK77" i="25"/>
  <c r="AK78" i="25"/>
  <c r="AK79" i="25"/>
  <c r="AK80" i="25"/>
  <c r="AK81" i="25"/>
  <c r="AK82" i="25"/>
  <c r="AK83" i="25"/>
  <c r="AK84" i="25"/>
  <c r="AK85" i="25"/>
  <c r="AK86" i="25"/>
  <c r="AK87" i="25"/>
  <c r="AK88" i="25"/>
  <c r="AK89" i="25"/>
  <c r="AK90" i="25"/>
  <c r="AK91" i="25"/>
  <c r="AK92" i="25"/>
  <c r="AK93" i="25"/>
  <c r="AK94" i="25"/>
  <c r="AK95" i="25"/>
  <c r="AK96" i="25"/>
  <c r="AK97" i="25"/>
  <c r="AK98" i="25"/>
  <c r="AK99" i="25"/>
  <c r="AK100" i="25"/>
  <c r="AK101" i="25"/>
  <c r="AK102" i="25"/>
  <c r="AK103" i="25"/>
  <c r="AK104" i="25"/>
  <c r="AK105" i="25"/>
  <c r="AK106" i="25"/>
  <c r="J42" i="26"/>
  <c r="M42" i="26"/>
  <c r="AL6" i="25"/>
  <c r="AL7" i="25"/>
  <c r="AL8" i="25"/>
  <c r="AL9" i="25"/>
  <c r="AL10" i="25"/>
  <c r="AL11" i="25"/>
  <c r="AL12" i="25"/>
  <c r="AL13" i="25"/>
  <c r="AL14" i="25"/>
  <c r="AL15" i="25"/>
  <c r="AL16" i="25"/>
  <c r="AL17" i="25"/>
  <c r="AL18" i="25"/>
  <c r="AL19" i="25"/>
  <c r="AL20" i="25"/>
  <c r="AL21" i="25"/>
  <c r="AL22" i="25"/>
  <c r="AL23" i="25"/>
  <c r="AL24" i="25"/>
  <c r="AL25" i="25"/>
  <c r="AL26" i="25"/>
  <c r="AL27" i="25"/>
  <c r="AL28" i="25"/>
  <c r="AL29" i="25"/>
  <c r="AL30" i="25"/>
  <c r="AL31" i="25"/>
  <c r="AL32" i="25"/>
  <c r="AL33" i="25"/>
  <c r="AL34" i="25"/>
  <c r="AL35" i="25"/>
  <c r="AL36" i="25"/>
  <c r="AL37" i="25"/>
  <c r="AL38" i="25"/>
  <c r="AL39" i="25"/>
  <c r="AL40" i="25"/>
  <c r="AL41" i="25"/>
  <c r="AL42" i="25"/>
  <c r="AL43" i="25"/>
  <c r="AL44" i="25"/>
  <c r="AL45" i="25"/>
  <c r="AL46" i="25"/>
  <c r="AL47" i="25"/>
  <c r="AL48" i="25"/>
  <c r="AL49" i="25"/>
  <c r="AL50" i="25"/>
  <c r="AL51" i="25"/>
  <c r="AL52" i="25"/>
  <c r="AL53" i="25"/>
  <c r="AL54" i="25"/>
  <c r="AL55" i="25"/>
  <c r="AL56" i="25"/>
  <c r="AL57" i="25"/>
  <c r="AL58" i="25"/>
  <c r="AL59" i="25"/>
  <c r="AL60" i="25"/>
  <c r="AL61" i="25"/>
  <c r="AL62" i="25"/>
  <c r="AL63" i="25"/>
  <c r="AL64" i="25"/>
  <c r="AL65" i="25"/>
  <c r="AL66" i="25"/>
  <c r="AL67" i="25"/>
  <c r="AL68" i="25"/>
  <c r="AL69" i="25"/>
  <c r="AL70" i="25"/>
  <c r="AL71" i="25"/>
  <c r="AL72" i="25"/>
  <c r="AL73" i="25"/>
  <c r="AL74" i="25"/>
  <c r="AL75" i="25"/>
  <c r="AL76" i="25"/>
  <c r="AL77" i="25"/>
  <c r="AL78" i="25"/>
  <c r="AL79" i="25"/>
  <c r="AL80" i="25"/>
  <c r="AL81" i="25"/>
  <c r="AL82" i="25"/>
  <c r="AL83" i="25"/>
  <c r="AL84" i="25"/>
  <c r="AL85" i="25"/>
  <c r="AL86" i="25"/>
  <c r="AL87" i="25"/>
  <c r="AL88" i="25"/>
  <c r="AL89" i="25"/>
  <c r="AL90" i="25"/>
  <c r="AL91" i="25"/>
  <c r="AL92" i="25"/>
  <c r="AL93" i="25"/>
  <c r="AL94" i="25"/>
  <c r="AL95" i="25"/>
  <c r="AL96" i="25"/>
  <c r="AL97" i="25"/>
  <c r="AL98" i="25"/>
  <c r="AL99" i="25"/>
  <c r="AL100" i="25"/>
  <c r="AL101" i="25"/>
  <c r="AL102" i="25"/>
  <c r="AL103" i="25"/>
  <c r="AL104" i="25"/>
  <c r="AL105" i="25"/>
  <c r="AL106" i="25"/>
  <c r="J43" i="26"/>
  <c r="M43" i="26"/>
  <c r="M44" i="26"/>
  <c r="B106" i="1"/>
  <c r="AM6" i="25"/>
  <c r="AM7" i="25"/>
  <c r="AM8" i="25"/>
  <c r="AM9" i="25"/>
  <c r="AM10" i="25"/>
  <c r="AM11" i="25"/>
  <c r="AM12" i="25"/>
  <c r="AM13" i="25"/>
  <c r="AM14" i="25"/>
  <c r="AM15" i="25"/>
  <c r="AM16" i="25"/>
  <c r="AM17" i="25"/>
  <c r="AM18" i="25"/>
  <c r="AM19" i="25"/>
  <c r="AM20" i="25"/>
  <c r="AM21" i="25"/>
  <c r="AM22" i="25"/>
  <c r="AM23" i="25"/>
  <c r="AM24" i="25"/>
  <c r="AM25" i="25"/>
  <c r="AM26" i="25"/>
  <c r="AM27" i="25"/>
  <c r="AM28" i="25"/>
  <c r="AM29" i="25"/>
  <c r="AM30" i="25"/>
  <c r="AM31" i="25"/>
  <c r="AM32" i="25"/>
  <c r="AM33" i="25"/>
  <c r="AM34" i="25"/>
  <c r="AM35" i="25"/>
  <c r="AM36" i="25"/>
  <c r="AM37" i="25"/>
  <c r="AM38" i="25"/>
  <c r="AM39" i="25"/>
  <c r="AM40" i="25"/>
  <c r="AM41" i="25"/>
  <c r="AM42" i="25"/>
  <c r="AM43" i="25"/>
  <c r="AM44" i="25"/>
  <c r="AM45" i="25"/>
  <c r="AM46" i="25"/>
  <c r="AM47" i="25"/>
  <c r="AM48" i="25"/>
  <c r="AM49" i="25"/>
  <c r="AM50" i="25"/>
  <c r="AM51" i="25"/>
  <c r="AM52" i="25"/>
  <c r="AM53" i="25"/>
  <c r="AM54" i="25"/>
  <c r="AM55" i="25"/>
  <c r="AM56" i="25"/>
  <c r="AM57" i="25"/>
  <c r="AM58" i="25"/>
  <c r="AM59" i="25"/>
  <c r="AM60" i="25"/>
  <c r="AM61" i="25"/>
  <c r="AM62" i="25"/>
  <c r="AM63" i="25"/>
  <c r="AM64" i="25"/>
  <c r="AM65" i="25"/>
  <c r="AM66" i="25"/>
  <c r="AM67" i="25"/>
  <c r="AM68" i="25"/>
  <c r="AM69" i="25"/>
  <c r="AM70" i="25"/>
  <c r="AM71" i="25"/>
  <c r="AM72" i="25"/>
  <c r="AM73" i="25"/>
  <c r="AM74" i="25"/>
  <c r="AM75" i="25"/>
  <c r="AM76" i="25"/>
  <c r="AM77" i="25"/>
  <c r="AM78" i="25"/>
  <c r="AM79" i="25"/>
  <c r="AM80" i="25"/>
  <c r="AM81" i="25"/>
  <c r="AM82" i="25"/>
  <c r="AM83" i="25"/>
  <c r="AM84" i="25"/>
  <c r="AM85" i="25"/>
  <c r="AM86" i="25"/>
  <c r="AM87" i="25"/>
  <c r="AM88" i="25"/>
  <c r="AM89" i="25"/>
  <c r="AM90" i="25"/>
  <c r="AM91" i="25"/>
  <c r="AM92" i="25"/>
  <c r="AM93" i="25"/>
  <c r="AM94" i="25"/>
  <c r="AM95" i="25"/>
  <c r="AM96" i="25"/>
  <c r="AM97" i="25"/>
  <c r="AM98" i="25"/>
  <c r="AM99" i="25"/>
  <c r="AM100" i="25"/>
  <c r="AM101" i="25"/>
  <c r="AM102" i="25"/>
  <c r="AM103" i="25"/>
  <c r="AM104" i="25"/>
  <c r="AM105" i="25"/>
  <c r="AM106" i="25"/>
  <c r="J46" i="26"/>
  <c r="M46" i="26"/>
  <c r="J47" i="26"/>
  <c r="M47" i="26"/>
  <c r="M50" i="26"/>
  <c r="B40" i="33"/>
  <c r="F34" i="33"/>
  <c r="E34" i="33"/>
  <c r="D34" i="33"/>
  <c r="C34" i="33"/>
  <c r="F33" i="33"/>
  <c r="E33" i="33"/>
  <c r="D33" i="33"/>
  <c r="C33" i="33"/>
  <c r="F32" i="33"/>
  <c r="E32" i="33"/>
  <c r="D32" i="33"/>
  <c r="C32" i="33"/>
  <c r="F31" i="33"/>
  <c r="E31" i="33"/>
  <c r="D31" i="33"/>
  <c r="C31" i="33"/>
  <c r="F30" i="33"/>
  <c r="E30" i="33"/>
  <c r="D30" i="33"/>
  <c r="C30" i="33"/>
  <c r="F29" i="33"/>
  <c r="E29" i="33"/>
  <c r="D29" i="33"/>
  <c r="C29" i="33"/>
  <c r="F28" i="33"/>
  <c r="E28" i="33"/>
  <c r="D28" i="33"/>
  <c r="C28" i="33"/>
  <c r="F27" i="33"/>
  <c r="E27" i="33"/>
  <c r="D27" i="33"/>
  <c r="C27" i="33"/>
  <c r="F26" i="33"/>
  <c r="E26" i="33"/>
  <c r="D26" i="33"/>
  <c r="C26" i="33"/>
  <c r="F25" i="33"/>
  <c r="E25" i="33"/>
  <c r="D25" i="33"/>
  <c r="C25" i="33"/>
  <c r="F24" i="33"/>
  <c r="E24" i="33"/>
  <c r="D24" i="33"/>
  <c r="C24" i="33"/>
  <c r="F23" i="33"/>
  <c r="E23" i="33"/>
  <c r="D23" i="33"/>
  <c r="C23" i="33"/>
  <c r="F22" i="33"/>
  <c r="E22" i="33"/>
  <c r="D22" i="33"/>
  <c r="C22" i="33"/>
  <c r="F21" i="33"/>
  <c r="E21" i="33"/>
  <c r="D21" i="33"/>
  <c r="C21" i="33"/>
  <c r="F20" i="33"/>
  <c r="E20" i="33"/>
  <c r="D20" i="33"/>
  <c r="C20" i="33"/>
  <c r="F19" i="33"/>
  <c r="E19" i="33"/>
  <c r="D19" i="33"/>
  <c r="C19" i="33"/>
  <c r="F18" i="33"/>
  <c r="E18" i="33"/>
  <c r="D18" i="33"/>
  <c r="C18" i="33"/>
  <c r="F17" i="33"/>
  <c r="E17" i="33"/>
  <c r="D17" i="33"/>
  <c r="C17" i="33"/>
  <c r="F16" i="33"/>
  <c r="E16" i="33"/>
  <c r="D16" i="33"/>
  <c r="C16" i="33"/>
  <c r="F15" i="33"/>
  <c r="E15" i="33"/>
  <c r="D15" i="33"/>
  <c r="C15" i="33"/>
  <c r="F14" i="33"/>
  <c r="E14" i="33"/>
  <c r="D14" i="33"/>
  <c r="C14" i="33"/>
  <c r="F13" i="33"/>
  <c r="E13" i="33"/>
  <c r="D13" i="33"/>
  <c r="C13" i="33"/>
  <c r="F12" i="33"/>
  <c r="E12" i="33"/>
  <c r="D12" i="33"/>
  <c r="C12" i="33"/>
  <c r="F11" i="33"/>
  <c r="E11" i="33"/>
  <c r="D11" i="33"/>
  <c r="C11" i="33"/>
  <c r="F5" i="33"/>
  <c r="B32" i="32"/>
  <c r="F26" i="32"/>
  <c r="E26" i="32"/>
  <c r="D26" i="32"/>
  <c r="C26" i="32"/>
  <c r="F25" i="32"/>
  <c r="E25" i="32"/>
  <c r="D25" i="32"/>
  <c r="C25" i="32"/>
  <c r="F24" i="32"/>
  <c r="E24" i="32"/>
  <c r="D24" i="32"/>
  <c r="C24" i="32"/>
  <c r="F23" i="32"/>
  <c r="E23" i="32"/>
  <c r="D23" i="32"/>
  <c r="C23" i="32"/>
  <c r="F22" i="32"/>
  <c r="E22" i="32"/>
  <c r="D22" i="32"/>
  <c r="C22" i="32"/>
  <c r="F21" i="32"/>
  <c r="E21" i="32"/>
  <c r="D21" i="32"/>
  <c r="C21" i="32"/>
  <c r="F20" i="32"/>
  <c r="E20" i="32"/>
  <c r="D20" i="32"/>
  <c r="C20" i="32"/>
  <c r="F19" i="32"/>
  <c r="E19" i="32"/>
  <c r="D19" i="32"/>
  <c r="C19" i="32"/>
  <c r="F18" i="32"/>
  <c r="E18" i="32"/>
  <c r="D18" i="32"/>
  <c r="C18" i="32"/>
  <c r="F17" i="32"/>
  <c r="E17" i="32"/>
  <c r="D17" i="32"/>
  <c r="C17" i="32"/>
  <c r="F16" i="32"/>
  <c r="E16" i="32"/>
  <c r="D16" i="32"/>
  <c r="C16" i="32"/>
  <c r="F15" i="32"/>
  <c r="E15" i="32"/>
  <c r="D15" i="32"/>
  <c r="C15" i="32"/>
  <c r="F14" i="32"/>
  <c r="E14" i="32"/>
  <c r="D14" i="32"/>
  <c r="C14" i="32"/>
  <c r="F13" i="32"/>
  <c r="E13" i="32"/>
  <c r="D13" i="32"/>
  <c r="C13" i="32"/>
  <c r="F12" i="32"/>
  <c r="E12" i="32"/>
  <c r="D12" i="32"/>
  <c r="C12" i="32"/>
  <c r="F11" i="32"/>
  <c r="E11" i="32"/>
  <c r="D11" i="32"/>
  <c r="C11" i="32"/>
  <c r="F5" i="32"/>
  <c r="B28" i="31"/>
  <c r="F22" i="31"/>
  <c r="E22" i="31"/>
  <c r="D22" i="31"/>
  <c r="C22" i="31"/>
  <c r="F21" i="31"/>
  <c r="E21" i="31"/>
  <c r="D21" i="31"/>
  <c r="C21" i="31"/>
  <c r="F20" i="31"/>
  <c r="E20" i="31"/>
  <c r="D20" i="31"/>
  <c r="C20" i="31"/>
  <c r="F19" i="31"/>
  <c r="E19" i="31"/>
  <c r="D19" i="31"/>
  <c r="C19" i="31"/>
  <c r="F18" i="31"/>
  <c r="E18" i="31"/>
  <c r="D18" i="31"/>
  <c r="C18" i="31"/>
  <c r="F17" i="31"/>
  <c r="E17" i="31"/>
  <c r="D17" i="31"/>
  <c r="C17" i="31"/>
  <c r="F16" i="31"/>
  <c r="E16" i="31"/>
  <c r="D16" i="31"/>
  <c r="C16" i="31"/>
  <c r="F15" i="31"/>
  <c r="E15" i="31"/>
  <c r="D15" i="31"/>
  <c r="C15" i="31"/>
  <c r="F14" i="31"/>
  <c r="E14" i="31"/>
  <c r="D14" i="31"/>
  <c r="C14" i="31"/>
  <c r="F13" i="31"/>
  <c r="E13" i="31"/>
  <c r="D13" i="31"/>
  <c r="C13" i="31"/>
  <c r="F12" i="31"/>
  <c r="E12" i="31"/>
  <c r="D12" i="31"/>
  <c r="C12" i="31"/>
  <c r="F11" i="31"/>
  <c r="E11" i="31"/>
  <c r="D11" i="31"/>
  <c r="C11" i="31"/>
  <c r="F5" i="31"/>
  <c r="B40" i="28"/>
  <c r="B32" i="29"/>
  <c r="B40" i="23"/>
  <c r="B32" i="24"/>
  <c r="B40" i="22"/>
  <c r="B32" i="21"/>
  <c r="B40" i="19"/>
  <c r="B32" i="20"/>
  <c r="B25" i="2"/>
  <c r="B40" i="17"/>
  <c r="B32" i="18"/>
  <c r="B40" i="15"/>
  <c r="B32" i="16"/>
  <c r="B40" i="14"/>
  <c r="B32" i="13"/>
  <c r="B40" i="12"/>
  <c r="B32" i="11"/>
  <c r="B40" i="10"/>
  <c r="B32" i="9"/>
  <c r="B40" i="7"/>
  <c r="B32" i="8"/>
  <c r="B40" i="6"/>
  <c r="B32" i="5"/>
  <c r="B28" i="30"/>
  <c r="B28" i="4"/>
  <c r="B25" i="3"/>
  <c r="F106" i="25"/>
  <c r="E6" i="25"/>
  <c r="D6" i="25"/>
  <c r="C8" i="25"/>
  <c r="C7" i="25"/>
  <c r="C6" i="25"/>
  <c r="C5" i="25"/>
  <c r="B5" i="25"/>
  <c r="C4" i="25"/>
  <c r="B4" i="25"/>
  <c r="C3" i="25"/>
  <c r="F22" i="30"/>
  <c r="E22" i="30"/>
  <c r="D22" i="30"/>
  <c r="C22" i="30"/>
  <c r="F21" i="30"/>
  <c r="E21" i="30"/>
  <c r="D21" i="30"/>
  <c r="C21" i="30"/>
  <c r="F20" i="30"/>
  <c r="E20" i="30"/>
  <c r="D20" i="30"/>
  <c r="C20" i="30"/>
  <c r="F19" i="30"/>
  <c r="E19" i="30"/>
  <c r="D19" i="30"/>
  <c r="C19" i="30"/>
  <c r="F18" i="30"/>
  <c r="E18" i="30"/>
  <c r="D18" i="30"/>
  <c r="C18" i="30"/>
  <c r="F17" i="30"/>
  <c r="E17" i="30"/>
  <c r="D17" i="30"/>
  <c r="C17" i="30"/>
  <c r="F16" i="30"/>
  <c r="E16" i="30"/>
  <c r="D16" i="30"/>
  <c r="C16" i="30"/>
  <c r="F15" i="30"/>
  <c r="E15" i="30"/>
  <c r="D15" i="30"/>
  <c r="C15" i="30"/>
  <c r="F14" i="30"/>
  <c r="E14" i="30"/>
  <c r="D14" i="30"/>
  <c r="C14" i="30"/>
  <c r="F13" i="30"/>
  <c r="E13" i="30"/>
  <c r="D13" i="30"/>
  <c r="C13" i="30"/>
  <c r="F12" i="30"/>
  <c r="E12" i="30"/>
  <c r="D12" i="30"/>
  <c r="C12" i="30"/>
  <c r="F11" i="30"/>
  <c r="E11" i="30"/>
  <c r="D11" i="30"/>
  <c r="C11" i="30"/>
  <c r="F5" i="30"/>
  <c r="C49" i="25"/>
  <c r="C56" i="25"/>
  <c r="C57" i="25"/>
  <c r="C58" i="25"/>
  <c r="C59" i="25"/>
  <c r="C60" i="25"/>
  <c r="C61" i="25"/>
  <c r="C62" i="25"/>
  <c r="C63" i="25"/>
  <c r="C64" i="25"/>
  <c r="C65" i="25"/>
  <c r="C66" i="25"/>
  <c r="D56" i="25"/>
  <c r="E56" i="25"/>
  <c r="D57" i="25"/>
  <c r="E57" i="25"/>
  <c r="D58" i="25"/>
  <c r="E58" i="25"/>
  <c r="D59" i="25"/>
  <c r="E59" i="25"/>
  <c r="D60" i="25"/>
  <c r="E60" i="25"/>
  <c r="D61" i="25"/>
  <c r="E61" i="25"/>
  <c r="D62" i="25"/>
  <c r="E62" i="25"/>
  <c r="D63" i="25"/>
  <c r="E63" i="25"/>
  <c r="D64" i="25"/>
  <c r="E64" i="25"/>
  <c r="D65" i="25"/>
  <c r="E65" i="25"/>
  <c r="D66" i="25"/>
  <c r="E66" i="25"/>
  <c r="D67" i="25"/>
  <c r="E67" i="25"/>
  <c r="F34" i="28"/>
  <c r="E34" i="28"/>
  <c r="D34" i="28"/>
  <c r="C34" i="28"/>
  <c r="F33" i="28"/>
  <c r="E33" i="28"/>
  <c r="D33" i="28"/>
  <c r="C33" i="28"/>
  <c r="F32" i="28"/>
  <c r="E32" i="28"/>
  <c r="D32" i="28"/>
  <c r="C32" i="28"/>
  <c r="F31" i="28"/>
  <c r="E31" i="28"/>
  <c r="D31" i="28"/>
  <c r="C31" i="28"/>
  <c r="F30" i="28"/>
  <c r="E30" i="28"/>
  <c r="D30" i="28"/>
  <c r="C30" i="28"/>
  <c r="F29" i="28"/>
  <c r="E29" i="28"/>
  <c r="D29" i="28"/>
  <c r="C29" i="28"/>
  <c r="F28" i="28"/>
  <c r="E28" i="28"/>
  <c r="D28" i="28"/>
  <c r="C28" i="28"/>
  <c r="F27" i="28"/>
  <c r="E27" i="28"/>
  <c r="D27" i="28"/>
  <c r="C27" i="28"/>
  <c r="F26" i="28"/>
  <c r="E26" i="28"/>
  <c r="D26" i="28"/>
  <c r="C26" i="28"/>
  <c r="F25" i="28"/>
  <c r="E25" i="28"/>
  <c r="D25" i="28"/>
  <c r="C25" i="28"/>
  <c r="F24" i="28"/>
  <c r="E24" i="28"/>
  <c r="D24" i="28"/>
  <c r="C24" i="28"/>
  <c r="F23" i="28"/>
  <c r="E23" i="28"/>
  <c r="D23" i="28"/>
  <c r="C23" i="28"/>
  <c r="F22" i="28"/>
  <c r="E22" i="28"/>
  <c r="D22" i="28"/>
  <c r="C22" i="28"/>
  <c r="F21" i="28"/>
  <c r="E21" i="28"/>
  <c r="D21" i="28"/>
  <c r="C21" i="28"/>
  <c r="F20" i="28"/>
  <c r="E20" i="28"/>
  <c r="D20" i="28"/>
  <c r="C20" i="28"/>
  <c r="F19" i="28"/>
  <c r="E19" i="28"/>
  <c r="D19" i="28"/>
  <c r="C19" i="28"/>
  <c r="F18" i="28"/>
  <c r="E18" i="28"/>
  <c r="D18" i="28"/>
  <c r="C18" i="28"/>
  <c r="F17" i="28"/>
  <c r="E17" i="28"/>
  <c r="D17" i="28"/>
  <c r="C17" i="28"/>
  <c r="F16" i="28"/>
  <c r="E16" i="28"/>
  <c r="D16" i="28"/>
  <c r="C16" i="28"/>
  <c r="F15" i="28"/>
  <c r="E15" i="28"/>
  <c r="D15" i="28"/>
  <c r="C15" i="28"/>
  <c r="F14" i="28"/>
  <c r="E14" i="28"/>
  <c r="D14" i="28"/>
  <c r="C14" i="28"/>
  <c r="F13" i="28"/>
  <c r="E13" i="28"/>
  <c r="D13" i="28"/>
  <c r="C13" i="28"/>
  <c r="F12" i="28"/>
  <c r="E12" i="28"/>
  <c r="D12" i="28"/>
  <c r="C12" i="28"/>
  <c r="F11" i="28"/>
  <c r="E11" i="28"/>
  <c r="D11" i="28"/>
  <c r="C11" i="28"/>
  <c r="F5" i="28"/>
  <c r="F26" i="29"/>
  <c r="E26" i="29"/>
  <c r="D26" i="29"/>
  <c r="C26" i="29"/>
  <c r="F25" i="29"/>
  <c r="E25" i="29"/>
  <c r="D25" i="29"/>
  <c r="C25" i="29"/>
  <c r="F24" i="29"/>
  <c r="E24" i="29"/>
  <c r="D24" i="29"/>
  <c r="C24" i="29"/>
  <c r="F23" i="29"/>
  <c r="E23" i="29"/>
  <c r="D23" i="29"/>
  <c r="C23" i="29"/>
  <c r="F22" i="29"/>
  <c r="E22" i="29"/>
  <c r="D22" i="29"/>
  <c r="C22" i="29"/>
  <c r="F21" i="29"/>
  <c r="E21" i="29"/>
  <c r="D21" i="29"/>
  <c r="C21" i="29"/>
  <c r="F20" i="29"/>
  <c r="E20" i="29"/>
  <c r="D20" i="29"/>
  <c r="C20" i="29"/>
  <c r="F19" i="29"/>
  <c r="E19" i="29"/>
  <c r="D19" i="29"/>
  <c r="C19" i="29"/>
  <c r="F18" i="29"/>
  <c r="E18" i="29"/>
  <c r="D18" i="29"/>
  <c r="C18" i="29"/>
  <c r="F17" i="29"/>
  <c r="E17" i="29"/>
  <c r="D17" i="29"/>
  <c r="C17" i="29"/>
  <c r="F16" i="29"/>
  <c r="E16" i="29"/>
  <c r="D16" i="29"/>
  <c r="C16" i="29"/>
  <c r="F15" i="29"/>
  <c r="E15" i="29"/>
  <c r="D15" i="29"/>
  <c r="C15" i="29"/>
  <c r="F14" i="29"/>
  <c r="E14" i="29"/>
  <c r="D14" i="29"/>
  <c r="C14" i="29"/>
  <c r="F13" i="29"/>
  <c r="E13" i="29"/>
  <c r="D13" i="29"/>
  <c r="C13" i="29"/>
  <c r="F12" i="29"/>
  <c r="E12" i="29"/>
  <c r="D12" i="29"/>
  <c r="C12" i="29"/>
  <c r="F11" i="29"/>
  <c r="E11" i="29"/>
  <c r="D11" i="29"/>
  <c r="C11" i="29"/>
  <c r="F5" i="29"/>
  <c r="M1" i="26"/>
  <c r="X1" i="25"/>
  <c r="D7" i="25"/>
  <c r="E7" i="25"/>
  <c r="D8" i="25"/>
  <c r="E8" i="25"/>
  <c r="C9" i="25"/>
  <c r="D9" i="25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C14" i="25"/>
  <c r="D14" i="25"/>
  <c r="E14" i="25"/>
  <c r="C15" i="25"/>
  <c r="D15" i="25"/>
  <c r="E15" i="25"/>
  <c r="C16" i="25"/>
  <c r="D16" i="25"/>
  <c r="E16" i="25"/>
  <c r="C17" i="25"/>
  <c r="D17" i="25"/>
  <c r="E17" i="25"/>
  <c r="C18" i="25"/>
  <c r="D18" i="25"/>
  <c r="E18" i="25"/>
  <c r="C19" i="25"/>
  <c r="D19" i="25"/>
  <c r="E19" i="25"/>
  <c r="C20" i="25"/>
  <c r="D20" i="25"/>
  <c r="E20" i="25"/>
  <c r="C21" i="25"/>
  <c r="D21" i="25"/>
  <c r="E21" i="25"/>
  <c r="C22" i="25"/>
  <c r="D22" i="25"/>
  <c r="E22" i="25"/>
  <c r="C23" i="25"/>
  <c r="D23" i="25"/>
  <c r="E23" i="25"/>
  <c r="C24" i="25"/>
  <c r="D24" i="25"/>
  <c r="E24" i="25"/>
  <c r="C25" i="25"/>
  <c r="D25" i="25"/>
  <c r="E25" i="25"/>
  <c r="C26" i="25"/>
  <c r="D26" i="25"/>
  <c r="E26" i="25"/>
  <c r="C27" i="25"/>
  <c r="D27" i="25"/>
  <c r="E27" i="25"/>
  <c r="C28" i="25"/>
  <c r="D28" i="25"/>
  <c r="E28" i="25"/>
  <c r="C29" i="25"/>
  <c r="D29" i="25"/>
  <c r="E29" i="25"/>
  <c r="C30" i="25"/>
  <c r="D30" i="25"/>
  <c r="E30" i="25"/>
  <c r="C31" i="25"/>
  <c r="D31" i="25"/>
  <c r="E31" i="25"/>
  <c r="C32" i="25"/>
  <c r="D32" i="25"/>
  <c r="E32" i="25"/>
  <c r="C33" i="25"/>
  <c r="D33" i="25"/>
  <c r="E33" i="25"/>
  <c r="C34" i="25"/>
  <c r="D34" i="25"/>
  <c r="E34" i="25"/>
  <c r="C35" i="25"/>
  <c r="D35" i="25"/>
  <c r="E35" i="25"/>
  <c r="C36" i="25"/>
  <c r="D36" i="25"/>
  <c r="E36" i="25"/>
  <c r="C37" i="25"/>
  <c r="D37" i="25"/>
  <c r="E37" i="25"/>
  <c r="C38" i="25"/>
  <c r="D38" i="25"/>
  <c r="E38" i="25"/>
  <c r="C39" i="25"/>
  <c r="D39" i="25"/>
  <c r="E39" i="25"/>
  <c r="C40" i="25"/>
  <c r="D40" i="25"/>
  <c r="E40" i="25"/>
  <c r="C41" i="25"/>
  <c r="D41" i="25"/>
  <c r="E41" i="25"/>
  <c r="C42" i="25"/>
  <c r="D42" i="25"/>
  <c r="E42" i="25"/>
  <c r="C43" i="25"/>
  <c r="D43" i="25"/>
  <c r="E43" i="25"/>
  <c r="C44" i="25"/>
  <c r="D44" i="25"/>
  <c r="E44" i="25"/>
  <c r="C45" i="25"/>
  <c r="D45" i="25"/>
  <c r="E45" i="25"/>
  <c r="C46" i="25"/>
  <c r="D46" i="25"/>
  <c r="E46" i="25"/>
  <c r="C47" i="25"/>
  <c r="D47" i="25"/>
  <c r="E47" i="25"/>
  <c r="C48" i="25"/>
  <c r="D48" i="25"/>
  <c r="E48" i="25"/>
  <c r="D49" i="25"/>
  <c r="E49" i="25"/>
  <c r="C50" i="25"/>
  <c r="D50" i="25"/>
  <c r="E50" i="25"/>
  <c r="C51" i="25"/>
  <c r="D51" i="25"/>
  <c r="E51" i="25"/>
  <c r="C52" i="25"/>
  <c r="D52" i="25"/>
  <c r="E52" i="25"/>
  <c r="C53" i="25"/>
  <c r="D53" i="25"/>
  <c r="E53" i="25"/>
  <c r="C54" i="25"/>
  <c r="D54" i="25"/>
  <c r="E54" i="25"/>
  <c r="C55" i="25"/>
  <c r="D55" i="25"/>
  <c r="E55" i="25"/>
  <c r="C67" i="25"/>
  <c r="C68" i="25"/>
  <c r="D68" i="25"/>
  <c r="E68" i="25"/>
  <c r="C69" i="25"/>
  <c r="D69" i="25"/>
  <c r="E69" i="25"/>
  <c r="C70" i="25"/>
  <c r="D70" i="25"/>
  <c r="E70" i="25"/>
  <c r="C71" i="25"/>
  <c r="D71" i="25"/>
  <c r="E71" i="25"/>
  <c r="C72" i="25"/>
  <c r="D72" i="25"/>
  <c r="E72" i="25"/>
  <c r="C73" i="25"/>
  <c r="D73" i="25"/>
  <c r="E73" i="25"/>
  <c r="C74" i="25"/>
  <c r="D74" i="25"/>
  <c r="E74" i="25"/>
  <c r="C75" i="25"/>
  <c r="D75" i="25"/>
  <c r="E75" i="25"/>
  <c r="C76" i="25"/>
  <c r="D76" i="25"/>
  <c r="E76" i="25"/>
  <c r="C77" i="25"/>
  <c r="D77" i="25"/>
  <c r="E77" i="25"/>
  <c r="C78" i="25"/>
  <c r="D78" i="25"/>
  <c r="E78" i="25"/>
  <c r="C79" i="25"/>
  <c r="D79" i="25"/>
  <c r="E79" i="25"/>
  <c r="C80" i="25"/>
  <c r="D80" i="25"/>
  <c r="E80" i="25"/>
  <c r="C81" i="25"/>
  <c r="D81" i="25"/>
  <c r="E81" i="25"/>
  <c r="C82" i="25"/>
  <c r="D82" i="25"/>
  <c r="E82" i="25"/>
  <c r="C83" i="25"/>
  <c r="D83" i="25"/>
  <c r="E83" i="25"/>
  <c r="C84" i="25"/>
  <c r="D84" i="25"/>
  <c r="E84" i="25"/>
  <c r="C85" i="25"/>
  <c r="D85" i="25"/>
  <c r="E85" i="25"/>
  <c r="C86" i="25"/>
  <c r="D86" i="25"/>
  <c r="E86" i="25"/>
  <c r="C87" i="25"/>
  <c r="D87" i="25"/>
  <c r="E87" i="25"/>
  <c r="C88" i="25"/>
  <c r="D88" i="25"/>
  <c r="E88" i="25"/>
  <c r="C89" i="25"/>
  <c r="D89" i="25"/>
  <c r="E89" i="25"/>
  <c r="C90" i="25"/>
  <c r="D90" i="25"/>
  <c r="E90" i="25"/>
  <c r="C91" i="25"/>
  <c r="D91" i="25"/>
  <c r="E91" i="25"/>
  <c r="C92" i="25"/>
  <c r="D92" i="25"/>
  <c r="E92" i="25"/>
  <c r="C93" i="25"/>
  <c r="D93" i="25"/>
  <c r="E93" i="25"/>
  <c r="C94" i="25"/>
  <c r="D94" i="25"/>
  <c r="E94" i="25"/>
  <c r="C95" i="25"/>
  <c r="D95" i="25"/>
  <c r="E95" i="25"/>
  <c r="C96" i="25"/>
  <c r="D96" i="25"/>
  <c r="E96" i="25"/>
  <c r="C97" i="25"/>
  <c r="D97" i="25"/>
  <c r="E97" i="25"/>
  <c r="C98" i="25"/>
  <c r="D98" i="25"/>
  <c r="E98" i="25"/>
  <c r="C99" i="25"/>
  <c r="D99" i="25"/>
  <c r="E99" i="25"/>
  <c r="C100" i="25"/>
  <c r="D100" i="25"/>
  <c r="E100" i="25"/>
  <c r="C101" i="25"/>
  <c r="D101" i="25"/>
  <c r="E101" i="25"/>
  <c r="C102" i="25"/>
  <c r="D102" i="25"/>
  <c r="E102" i="25"/>
  <c r="C103" i="25"/>
  <c r="D103" i="25"/>
  <c r="E103" i="25"/>
  <c r="C104" i="25"/>
  <c r="D104" i="25"/>
  <c r="E104" i="25"/>
  <c r="C105" i="25"/>
  <c r="D105" i="25"/>
  <c r="E105" i="25"/>
  <c r="I106" i="25"/>
  <c r="H106" i="25"/>
  <c r="G106" i="25"/>
  <c r="F34" i="23"/>
  <c r="E34" i="23"/>
  <c r="D34" i="23"/>
  <c r="C34" i="23"/>
  <c r="F33" i="23"/>
  <c r="E33" i="23"/>
  <c r="D33" i="23"/>
  <c r="C33" i="23"/>
  <c r="F32" i="23"/>
  <c r="E32" i="23"/>
  <c r="D32" i="23"/>
  <c r="C32" i="23"/>
  <c r="F31" i="23"/>
  <c r="E31" i="23"/>
  <c r="D31" i="23"/>
  <c r="C31" i="23"/>
  <c r="F30" i="23"/>
  <c r="E30" i="23"/>
  <c r="D30" i="23"/>
  <c r="C30" i="23"/>
  <c r="F29" i="23"/>
  <c r="E29" i="23"/>
  <c r="D29" i="23"/>
  <c r="C29" i="23"/>
  <c r="F28" i="23"/>
  <c r="E28" i="23"/>
  <c r="D28" i="23"/>
  <c r="C28" i="23"/>
  <c r="F27" i="23"/>
  <c r="E27" i="23"/>
  <c r="D27" i="23"/>
  <c r="C27" i="23"/>
  <c r="F26" i="23"/>
  <c r="E26" i="23"/>
  <c r="D26" i="23"/>
  <c r="C26" i="23"/>
  <c r="F25" i="23"/>
  <c r="E25" i="23"/>
  <c r="D25" i="23"/>
  <c r="C25" i="23"/>
  <c r="F24" i="23"/>
  <c r="E24" i="23"/>
  <c r="D24" i="23"/>
  <c r="C24" i="23"/>
  <c r="F23" i="23"/>
  <c r="E23" i="23"/>
  <c r="D23" i="23"/>
  <c r="C23" i="23"/>
  <c r="F22" i="23"/>
  <c r="E22" i="23"/>
  <c r="D22" i="23"/>
  <c r="C22" i="23"/>
  <c r="F21" i="23"/>
  <c r="E21" i="23"/>
  <c r="D21" i="23"/>
  <c r="C21" i="23"/>
  <c r="F20" i="23"/>
  <c r="E20" i="23"/>
  <c r="D20" i="23"/>
  <c r="C20" i="23"/>
  <c r="F19" i="23"/>
  <c r="E19" i="23"/>
  <c r="D19" i="23"/>
  <c r="C19" i="23"/>
  <c r="F18" i="23"/>
  <c r="E18" i="23"/>
  <c r="D18" i="23"/>
  <c r="C18" i="23"/>
  <c r="F17" i="23"/>
  <c r="E17" i="23"/>
  <c r="D17" i="23"/>
  <c r="C17" i="23"/>
  <c r="F16" i="23"/>
  <c r="E16" i="23"/>
  <c r="D16" i="23"/>
  <c r="C16" i="23"/>
  <c r="F15" i="23"/>
  <c r="E15" i="23"/>
  <c r="D15" i="23"/>
  <c r="C15" i="23"/>
  <c r="F14" i="23"/>
  <c r="E14" i="23"/>
  <c r="D14" i="23"/>
  <c r="C14" i="23"/>
  <c r="F13" i="23"/>
  <c r="E13" i="23"/>
  <c r="D13" i="23"/>
  <c r="C13" i="23"/>
  <c r="F12" i="23"/>
  <c r="E12" i="23"/>
  <c r="D12" i="23"/>
  <c r="C12" i="23"/>
  <c r="F11" i="23"/>
  <c r="E11" i="23"/>
  <c r="D11" i="23"/>
  <c r="C11" i="23"/>
  <c r="F5" i="23"/>
  <c r="F26" i="24"/>
  <c r="E26" i="24"/>
  <c r="D26" i="24"/>
  <c r="C26" i="24"/>
  <c r="F25" i="24"/>
  <c r="E25" i="24"/>
  <c r="D25" i="24"/>
  <c r="C25" i="24"/>
  <c r="F24" i="24"/>
  <c r="E24" i="24"/>
  <c r="D24" i="24"/>
  <c r="C24" i="24"/>
  <c r="F23" i="24"/>
  <c r="E23" i="24"/>
  <c r="D23" i="24"/>
  <c r="C23" i="24"/>
  <c r="F22" i="24"/>
  <c r="E22" i="24"/>
  <c r="D22" i="24"/>
  <c r="C22" i="24"/>
  <c r="F21" i="24"/>
  <c r="E21" i="24"/>
  <c r="D21" i="24"/>
  <c r="C21" i="24"/>
  <c r="F20" i="24"/>
  <c r="E20" i="24"/>
  <c r="D20" i="24"/>
  <c r="C20" i="24"/>
  <c r="F19" i="24"/>
  <c r="E19" i="24"/>
  <c r="D19" i="24"/>
  <c r="C19" i="24"/>
  <c r="F18" i="24"/>
  <c r="E18" i="24"/>
  <c r="D18" i="24"/>
  <c r="C18" i="24"/>
  <c r="F17" i="24"/>
  <c r="E17" i="24"/>
  <c r="D17" i="24"/>
  <c r="C17" i="24"/>
  <c r="F16" i="24"/>
  <c r="E16" i="24"/>
  <c r="D16" i="24"/>
  <c r="C16" i="24"/>
  <c r="F15" i="24"/>
  <c r="E15" i="24"/>
  <c r="D15" i="24"/>
  <c r="C15" i="24"/>
  <c r="F14" i="24"/>
  <c r="E14" i="24"/>
  <c r="D14" i="24"/>
  <c r="C14" i="24"/>
  <c r="F13" i="24"/>
  <c r="E13" i="24"/>
  <c r="D13" i="24"/>
  <c r="C13" i="24"/>
  <c r="F12" i="24"/>
  <c r="E12" i="24"/>
  <c r="D12" i="24"/>
  <c r="C12" i="24"/>
  <c r="F11" i="24"/>
  <c r="E11" i="24"/>
  <c r="D11" i="24"/>
  <c r="C11" i="24"/>
  <c r="F5" i="24"/>
  <c r="F34" i="22"/>
  <c r="E34" i="22"/>
  <c r="D34" i="22"/>
  <c r="C34" i="22"/>
  <c r="F33" i="22"/>
  <c r="E33" i="22"/>
  <c r="D33" i="22"/>
  <c r="C33" i="22"/>
  <c r="F32" i="22"/>
  <c r="E32" i="22"/>
  <c r="D32" i="22"/>
  <c r="C32" i="22"/>
  <c r="F31" i="22"/>
  <c r="E31" i="22"/>
  <c r="D31" i="22"/>
  <c r="C31" i="22"/>
  <c r="F30" i="22"/>
  <c r="E30" i="22"/>
  <c r="D30" i="22"/>
  <c r="C30" i="22"/>
  <c r="F29" i="22"/>
  <c r="E29" i="22"/>
  <c r="D29" i="22"/>
  <c r="C29" i="22"/>
  <c r="F28" i="22"/>
  <c r="E28" i="22"/>
  <c r="D28" i="22"/>
  <c r="C28" i="22"/>
  <c r="F27" i="22"/>
  <c r="E27" i="22"/>
  <c r="D27" i="22"/>
  <c r="C27" i="22"/>
  <c r="F26" i="22"/>
  <c r="E26" i="22"/>
  <c r="D26" i="22"/>
  <c r="C26" i="22"/>
  <c r="F25" i="22"/>
  <c r="E25" i="22"/>
  <c r="D25" i="22"/>
  <c r="C25" i="22"/>
  <c r="F24" i="22"/>
  <c r="E24" i="22"/>
  <c r="D24" i="22"/>
  <c r="C24" i="22"/>
  <c r="F23" i="22"/>
  <c r="E23" i="22"/>
  <c r="D23" i="22"/>
  <c r="C23" i="22"/>
  <c r="F22" i="22"/>
  <c r="E22" i="22"/>
  <c r="D22" i="22"/>
  <c r="C22" i="22"/>
  <c r="F21" i="22"/>
  <c r="E21" i="22"/>
  <c r="D21" i="22"/>
  <c r="C21" i="22"/>
  <c r="F20" i="22"/>
  <c r="E20" i="22"/>
  <c r="D20" i="22"/>
  <c r="C20" i="22"/>
  <c r="F19" i="22"/>
  <c r="E19" i="22"/>
  <c r="D19" i="22"/>
  <c r="C19" i="22"/>
  <c r="F18" i="22"/>
  <c r="E18" i="22"/>
  <c r="D18" i="22"/>
  <c r="C18" i="22"/>
  <c r="F17" i="22"/>
  <c r="E17" i="22"/>
  <c r="D17" i="22"/>
  <c r="C17" i="22"/>
  <c r="F16" i="22"/>
  <c r="E16" i="22"/>
  <c r="D16" i="22"/>
  <c r="C16" i="22"/>
  <c r="F15" i="22"/>
  <c r="E15" i="22"/>
  <c r="D15" i="22"/>
  <c r="C15" i="22"/>
  <c r="F14" i="22"/>
  <c r="E14" i="22"/>
  <c r="D14" i="22"/>
  <c r="C14" i="22"/>
  <c r="F13" i="22"/>
  <c r="E13" i="22"/>
  <c r="D13" i="22"/>
  <c r="C13" i="22"/>
  <c r="F12" i="22"/>
  <c r="E12" i="22"/>
  <c r="D12" i="22"/>
  <c r="C12" i="22"/>
  <c r="F11" i="22"/>
  <c r="E11" i="22"/>
  <c r="D11" i="22"/>
  <c r="C11" i="22"/>
  <c r="F5" i="22"/>
  <c r="F26" i="21"/>
  <c r="E26" i="21"/>
  <c r="D26" i="21"/>
  <c r="C26" i="21"/>
  <c r="F25" i="21"/>
  <c r="E25" i="21"/>
  <c r="D25" i="21"/>
  <c r="C25" i="21"/>
  <c r="F24" i="21"/>
  <c r="E24" i="21"/>
  <c r="D24" i="21"/>
  <c r="C24" i="21"/>
  <c r="F23" i="21"/>
  <c r="E23" i="21"/>
  <c r="D23" i="21"/>
  <c r="C23" i="21"/>
  <c r="F22" i="21"/>
  <c r="E22" i="21"/>
  <c r="D22" i="21"/>
  <c r="C22" i="21"/>
  <c r="F21" i="21"/>
  <c r="E21" i="21"/>
  <c r="D21" i="21"/>
  <c r="C21" i="21"/>
  <c r="F20" i="21"/>
  <c r="E20" i="21"/>
  <c r="D20" i="21"/>
  <c r="C20" i="21"/>
  <c r="F19" i="21"/>
  <c r="E19" i="21"/>
  <c r="D19" i="21"/>
  <c r="C19" i="21"/>
  <c r="F18" i="21"/>
  <c r="E18" i="21"/>
  <c r="D18" i="21"/>
  <c r="C18" i="21"/>
  <c r="F17" i="21"/>
  <c r="E17" i="21"/>
  <c r="D17" i="21"/>
  <c r="C17" i="21"/>
  <c r="F16" i="21"/>
  <c r="E16" i="21"/>
  <c r="D16" i="21"/>
  <c r="C16" i="21"/>
  <c r="F15" i="21"/>
  <c r="E15" i="21"/>
  <c r="D15" i="21"/>
  <c r="C15" i="21"/>
  <c r="F14" i="21"/>
  <c r="E14" i="21"/>
  <c r="D14" i="21"/>
  <c r="C14" i="21"/>
  <c r="F13" i="21"/>
  <c r="E13" i="21"/>
  <c r="D13" i="21"/>
  <c r="C13" i="21"/>
  <c r="F12" i="21"/>
  <c r="E12" i="21"/>
  <c r="D12" i="21"/>
  <c r="C12" i="21"/>
  <c r="F11" i="21"/>
  <c r="E11" i="21"/>
  <c r="D11" i="21"/>
  <c r="C11" i="21"/>
  <c r="F5" i="21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5" i="19"/>
  <c r="F26" i="20"/>
  <c r="E26" i="20"/>
  <c r="D26" i="20"/>
  <c r="C26" i="20"/>
  <c r="F25" i="20"/>
  <c r="E25" i="20"/>
  <c r="D25" i="20"/>
  <c r="C25" i="20"/>
  <c r="F24" i="20"/>
  <c r="E24" i="20"/>
  <c r="D24" i="20"/>
  <c r="C24" i="20"/>
  <c r="F23" i="20"/>
  <c r="E23" i="20"/>
  <c r="D23" i="20"/>
  <c r="C23" i="20"/>
  <c r="F22" i="20"/>
  <c r="E22" i="20"/>
  <c r="D22" i="20"/>
  <c r="C22" i="20"/>
  <c r="F21" i="20"/>
  <c r="E21" i="20"/>
  <c r="D21" i="20"/>
  <c r="C21" i="20"/>
  <c r="F20" i="20"/>
  <c r="E20" i="20"/>
  <c r="D20" i="20"/>
  <c r="C20" i="20"/>
  <c r="F19" i="20"/>
  <c r="E19" i="20"/>
  <c r="D19" i="20"/>
  <c r="C19" i="20"/>
  <c r="F18" i="20"/>
  <c r="E18" i="20"/>
  <c r="D18" i="20"/>
  <c r="C18" i="20"/>
  <c r="F17" i="20"/>
  <c r="E17" i="20"/>
  <c r="D17" i="20"/>
  <c r="C17" i="20"/>
  <c r="F16" i="20"/>
  <c r="E16" i="20"/>
  <c r="D16" i="20"/>
  <c r="C16" i="20"/>
  <c r="F15" i="20"/>
  <c r="E15" i="20"/>
  <c r="D15" i="20"/>
  <c r="C15" i="20"/>
  <c r="F14" i="20"/>
  <c r="E14" i="20"/>
  <c r="D14" i="20"/>
  <c r="C14" i="20"/>
  <c r="F13" i="20"/>
  <c r="E13" i="20"/>
  <c r="D13" i="20"/>
  <c r="C13" i="20"/>
  <c r="F12" i="20"/>
  <c r="E12" i="20"/>
  <c r="D12" i="20"/>
  <c r="C12" i="20"/>
  <c r="F11" i="20"/>
  <c r="E11" i="20"/>
  <c r="D11" i="20"/>
  <c r="C11" i="20"/>
  <c r="F5" i="20"/>
  <c r="F34" i="17"/>
  <c r="E34" i="17"/>
  <c r="D34" i="17"/>
  <c r="C34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F30" i="17"/>
  <c r="E30" i="17"/>
  <c r="D30" i="17"/>
  <c r="C30" i="17"/>
  <c r="F29" i="17"/>
  <c r="E29" i="17"/>
  <c r="D29" i="17"/>
  <c r="C29" i="17"/>
  <c r="F28" i="17"/>
  <c r="E28" i="17"/>
  <c r="D28" i="17"/>
  <c r="C28" i="17"/>
  <c r="F27" i="17"/>
  <c r="E27" i="17"/>
  <c r="D27" i="17"/>
  <c r="C27" i="17"/>
  <c r="F26" i="17"/>
  <c r="E26" i="17"/>
  <c r="D26" i="17"/>
  <c r="C26" i="17"/>
  <c r="F25" i="17"/>
  <c r="E25" i="17"/>
  <c r="D25" i="17"/>
  <c r="C25" i="17"/>
  <c r="F24" i="17"/>
  <c r="E24" i="17"/>
  <c r="D24" i="17"/>
  <c r="C24" i="17"/>
  <c r="F23" i="17"/>
  <c r="E23" i="17"/>
  <c r="D23" i="17"/>
  <c r="C23" i="17"/>
  <c r="F22" i="17"/>
  <c r="E22" i="17"/>
  <c r="D22" i="17"/>
  <c r="C22" i="17"/>
  <c r="F21" i="17"/>
  <c r="E21" i="17"/>
  <c r="D21" i="17"/>
  <c r="C21" i="17"/>
  <c r="F20" i="17"/>
  <c r="E20" i="17"/>
  <c r="D20" i="17"/>
  <c r="C20" i="17"/>
  <c r="F19" i="17"/>
  <c r="E19" i="17"/>
  <c r="D19" i="17"/>
  <c r="C19" i="17"/>
  <c r="F18" i="17"/>
  <c r="E18" i="17"/>
  <c r="D18" i="17"/>
  <c r="C18" i="17"/>
  <c r="F17" i="17"/>
  <c r="E17" i="17"/>
  <c r="D17" i="17"/>
  <c r="C17" i="17"/>
  <c r="F16" i="17"/>
  <c r="E16" i="17"/>
  <c r="D16" i="17"/>
  <c r="C16" i="17"/>
  <c r="F15" i="17"/>
  <c r="E15" i="17"/>
  <c r="D15" i="17"/>
  <c r="C15" i="17"/>
  <c r="F14" i="17"/>
  <c r="E14" i="17"/>
  <c r="D14" i="17"/>
  <c r="C14" i="17"/>
  <c r="F13" i="17"/>
  <c r="E13" i="17"/>
  <c r="D13" i="17"/>
  <c r="C13" i="17"/>
  <c r="F12" i="17"/>
  <c r="E12" i="17"/>
  <c r="D12" i="17"/>
  <c r="C12" i="17"/>
  <c r="F11" i="17"/>
  <c r="E11" i="17"/>
  <c r="D11" i="17"/>
  <c r="C11" i="17"/>
  <c r="F5" i="17"/>
  <c r="F26" i="18"/>
  <c r="E26" i="18"/>
  <c r="D26" i="18"/>
  <c r="C26" i="18"/>
  <c r="F25" i="18"/>
  <c r="E25" i="18"/>
  <c r="D25" i="18"/>
  <c r="C25" i="18"/>
  <c r="F24" i="18"/>
  <c r="E24" i="18"/>
  <c r="D24" i="18"/>
  <c r="C24" i="18"/>
  <c r="F23" i="18"/>
  <c r="E23" i="18"/>
  <c r="D23" i="18"/>
  <c r="C23" i="18"/>
  <c r="F22" i="18"/>
  <c r="E22" i="18"/>
  <c r="D22" i="18"/>
  <c r="C22" i="18"/>
  <c r="F21" i="18"/>
  <c r="E21" i="18"/>
  <c r="D21" i="18"/>
  <c r="C21" i="18"/>
  <c r="F20" i="18"/>
  <c r="E20" i="18"/>
  <c r="D20" i="18"/>
  <c r="C20" i="18"/>
  <c r="F19" i="18"/>
  <c r="E19" i="18"/>
  <c r="D19" i="18"/>
  <c r="C19" i="18"/>
  <c r="F18" i="18"/>
  <c r="E18" i="18"/>
  <c r="D18" i="18"/>
  <c r="C18" i="18"/>
  <c r="F17" i="18"/>
  <c r="E17" i="18"/>
  <c r="D17" i="18"/>
  <c r="C17" i="18"/>
  <c r="F16" i="18"/>
  <c r="E16" i="18"/>
  <c r="D16" i="18"/>
  <c r="C16" i="18"/>
  <c r="F15" i="18"/>
  <c r="E15" i="18"/>
  <c r="D15" i="18"/>
  <c r="C15" i="18"/>
  <c r="F14" i="18"/>
  <c r="E14" i="18"/>
  <c r="D14" i="18"/>
  <c r="C14" i="18"/>
  <c r="F13" i="18"/>
  <c r="E13" i="18"/>
  <c r="D13" i="18"/>
  <c r="C13" i="18"/>
  <c r="F12" i="18"/>
  <c r="E12" i="18"/>
  <c r="D12" i="18"/>
  <c r="C12" i="18"/>
  <c r="F11" i="18"/>
  <c r="E11" i="18"/>
  <c r="D11" i="18"/>
  <c r="C11" i="18"/>
  <c r="F5" i="18"/>
  <c r="F34" i="15"/>
  <c r="E34" i="15"/>
  <c r="D34" i="15"/>
  <c r="C34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6" i="15"/>
  <c r="E26" i="15"/>
  <c r="D26" i="15"/>
  <c r="C26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9" i="15"/>
  <c r="E19" i="15"/>
  <c r="D19" i="15"/>
  <c r="C19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5" i="15"/>
  <c r="F26" i="16"/>
  <c r="E26" i="16"/>
  <c r="D26" i="16"/>
  <c r="C26" i="16"/>
  <c r="F25" i="16"/>
  <c r="E25" i="16"/>
  <c r="D25" i="16"/>
  <c r="C25" i="16"/>
  <c r="F24" i="16"/>
  <c r="E24" i="16"/>
  <c r="D24" i="16"/>
  <c r="C24" i="16"/>
  <c r="F23" i="16"/>
  <c r="E23" i="16"/>
  <c r="D23" i="16"/>
  <c r="C23" i="16"/>
  <c r="F22" i="16"/>
  <c r="E22" i="16"/>
  <c r="D22" i="16"/>
  <c r="C22" i="16"/>
  <c r="F21" i="16"/>
  <c r="E21" i="16"/>
  <c r="D21" i="16"/>
  <c r="C21" i="16"/>
  <c r="F20" i="16"/>
  <c r="E20" i="16"/>
  <c r="D20" i="16"/>
  <c r="C20" i="16"/>
  <c r="F19" i="16"/>
  <c r="E19" i="16"/>
  <c r="D19" i="16"/>
  <c r="C19" i="16"/>
  <c r="F18" i="16"/>
  <c r="E18" i="16"/>
  <c r="D18" i="16"/>
  <c r="C18" i="16"/>
  <c r="F17" i="16"/>
  <c r="E17" i="16"/>
  <c r="D17" i="16"/>
  <c r="C17" i="16"/>
  <c r="F16" i="16"/>
  <c r="E16" i="16"/>
  <c r="D16" i="16"/>
  <c r="C16" i="16"/>
  <c r="F15" i="16"/>
  <c r="E15" i="16"/>
  <c r="D15" i="16"/>
  <c r="C15" i="16"/>
  <c r="F14" i="16"/>
  <c r="E14" i="16"/>
  <c r="D14" i="16"/>
  <c r="C14" i="16"/>
  <c r="F13" i="16"/>
  <c r="E13" i="16"/>
  <c r="D13" i="16"/>
  <c r="C13" i="16"/>
  <c r="F12" i="16"/>
  <c r="E12" i="16"/>
  <c r="D12" i="16"/>
  <c r="C12" i="16"/>
  <c r="F11" i="16"/>
  <c r="E11" i="16"/>
  <c r="D11" i="16"/>
  <c r="C11" i="16"/>
  <c r="F5" i="16"/>
  <c r="F34" i="14"/>
  <c r="E34" i="14"/>
  <c r="D34" i="14"/>
  <c r="C34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9" i="14"/>
  <c r="E19" i="14"/>
  <c r="D19" i="14"/>
  <c r="C19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1" i="14"/>
  <c r="E11" i="14"/>
  <c r="D11" i="14"/>
  <c r="C11" i="14"/>
  <c r="F5" i="14"/>
  <c r="F26" i="13"/>
  <c r="E26" i="13"/>
  <c r="D26" i="13"/>
  <c r="C26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9" i="13"/>
  <c r="E19" i="13"/>
  <c r="D19" i="13"/>
  <c r="C19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1" i="13"/>
  <c r="E11" i="13"/>
  <c r="D11" i="13"/>
  <c r="C11" i="13"/>
  <c r="F5" i="13"/>
  <c r="F34" i="12"/>
  <c r="E34" i="12"/>
  <c r="D34" i="12"/>
  <c r="C34" i="12"/>
  <c r="F33" i="12"/>
  <c r="E33" i="12"/>
  <c r="D33" i="12"/>
  <c r="C33" i="12"/>
  <c r="F32" i="12"/>
  <c r="E32" i="12"/>
  <c r="D32" i="12"/>
  <c r="C32" i="12"/>
  <c r="F31" i="12"/>
  <c r="E31" i="12"/>
  <c r="D31" i="12"/>
  <c r="C31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7" i="12"/>
  <c r="E27" i="12"/>
  <c r="D27" i="12"/>
  <c r="C27" i="12"/>
  <c r="F26" i="12"/>
  <c r="E26" i="12"/>
  <c r="D26" i="12"/>
  <c r="C26" i="12"/>
  <c r="F25" i="12"/>
  <c r="E25" i="12"/>
  <c r="D25" i="12"/>
  <c r="C25" i="12"/>
  <c r="F24" i="12"/>
  <c r="E24" i="12"/>
  <c r="D24" i="12"/>
  <c r="C24" i="12"/>
  <c r="F23" i="12"/>
  <c r="E23" i="12"/>
  <c r="D23" i="12"/>
  <c r="C23" i="12"/>
  <c r="F22" i="12"/>
  <c r="E22" i="12"/>
  <c r="D22" i="12"/>
  <c r="C22" i="12"/>
  <c r="F21" i="12"/>
  <c r="E21" i="12"/>
  <c r="D21" i="12"/>
  <c r="C21" i="12"/>
  <c r="F20" i="12"/>
  <c r="E20" i="12"/>
  <c r="D20" i="12"/>
  <c r="C20" i="12"/>
  <c r="F19" i="12"/>
  <c r="E19" i="12"/>
  <c r="D19" i="12"/>
  <c r="C19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D14" i="12"/>
  <c r="C14" i="12"/>
  <c r="F13" i="12"/>
  <c r="E13" i="12"/>
  <c r="D13" i="12"/>
  <c r="C13" i="12"/>
  <c r="F12" i="12"/>
  <c r="E12" i="12"/>
  <c r="D12" i="12"/>
  <c r="C12" i="12"/>
  <c r="F11" i="12"/>
  <c r="E11" i="12"/>
  <c r="D11" i="12"/>
  <c r="C11" i="12"/>
  <c r="F5" i="12"/>
  <c r="F26" i="11"/>
  <c r="E26" i="11"/>
  <c r="D26" i="11"/>
  <c r="C26" i="11"/>
  <c r="F25" i="11"/>
  <c r="E25" i="11"/>
  <c r="D25" i="11"/>
  <c r="C25" i="11"/>
  <c r="F24" i="11"/>
  <c r="E24" i="11"/>
  <c r="D24" i="11"/>
  <c r="C24" i="11"/>
  <c r="F23" i="11"/>
  <c r="E23" i="11"/>
  <c r="D23" i="11"/>
  <c r="C2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5" i="11"/>
  <c r="F34" i="10"/>
  <c r="E34" i="10"/>
  <c r="D34" i="10"/>
  <c r="C34" i="10"/>
  <c r="F33" i="10"/>
  <c r="E33" i="10"/>
  <c r="D33" i="10"/>
  <c r="C33" i="10"/>
  <c r="F32" i="10"/>
  <c r="E32" i="10"/>
  <c r="D32" i="10"/>
  <c r="C32" i="10"/>
  <c r="F31" i="10"/>
  <c r="E31" i="10"/>
  <c r="D31" i="10"/>
  <c r="C31" i="10"/>
  <c r="F30" i="10"/>
  <c r="E30" i="10"/>
  <c r="D30" i="10"/>
  <c r="C30" i="10"/>
  <c r="F29" i="10"/>
  <c r="E29" i="10"/>
  <c r="D29" i="10"/>
  <c r="C29" i="10"/>
  <c r="F28" i="10"/>
  <c r="E28" i="10"/>
  <c r="D28" i="10"/>
  <c r="C28" i="10"/>
  <c r="F27" i="10"/>
  <c r="E27" i="10"/>
  <c r="D27" i="10"/>
  <c r="C27" i="10"/>
  <c r="F26" i="10"/>
  <c r="E26" i="10"/>
  <c r="D26" i="10"/>
  <c r="C26" i="10"/>
  <c r="F25" i="10"/>
  <c r="E25" i="10"/>
  <c r="D25" i="10"/>
  <c r="C25" i="10"/>
  <c r="F24" i="10"/>
  <c r="E24" i="10"/>
  <c r="D24" i="10"/>
  <c r="C24" i="10"/>
  <c r="F23" i="10"/>
  <c r="E23" i="10"/>
  <c r="D23" i="10"/>
  <c r="C23" i="10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5" i="10"/>
  <c r="F26" i="9"/>
  <c r="E26" i="9"/>
  <c r="D26" i="9"/>
  <c r="C26" i="9"/>
  <c r="F25" i="9"/>
  <c r="E25" i="9"/>
  <c r="D25" i="9"/>
  <c r="C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E18" i="9"/>
  <c r="D18" i="9"/>
  <c r="C18" i="9"/>
  <c r="F17" i="9"/>
  <c r="E17" i="9"/>
  <c r="D17" i="9"/>
  <c r="C17" i="9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5" i="9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5" i="7"/>
  <c r="F26" i="8"/>
  <c r="E26" i="8"/>
  <c r="D26" i="8"/>
  <c r="C26" i="8"/>
  <c r="F25" i="8"/>
  <c r="E25" i="8"/>
  <c r="D25" i="8"/>
  <c r="C25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5" i="8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C33" i="6"/>
  <c r="D33" i="6"/>
  <c r="E33" i="6"/>
  <c r="F33" i="6"/>
  <c r="C34" i="6"/>
  <c r="D34" i="6"/>
  <c r="E34" i="6"/>
  <c r="F34" i="6"/>
  <c r="F12" i="6"/>
  <c r="E12" i="6"/>
  <c r="D12" i="6"/>
  <c r="C12" i="6"/>
  <c r="F11" i="6"/>
  <c r="E11" i="6"/>
  <c r="D11" i="6"/>
  <c r="C11" i="6"/>
  <c r="F5" i="6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F12" i="5"/>
  <c r="E12" i="5"/>
  <c r="D12" i="5"/>
  <c r="C12" i="5"/>
  <c r="F11" i="5"/>
  <c r="E11" i="5"/>
  <c r="D11" i="5"/>
  <c r="C11" i="5"/>
  <c r="F5" i="5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F13" i="4"/>
  <c r="E13" i="4"/>
  <c r="D13" i="4"/>
  <c r="C13" i="4"/>
  <c r="F12" i="4"/>
  <c r="E12" i="4"/>
  <c r="D12" i="4"/>
  <c r="C12" i="4"/>
  <c r="F11" i="4"/>
  <c r="E11" i="4"/>
  <c r="D11" i="4"/>
  <c r="C11" i="4"/>
  <c r="F5" i="4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5" i="3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11" i="2"/>
  <c r="D11" i="2"/>
  <c r="E11" i="2"/>
  <c r="F11" i="2"/>
  <c r="C12" i="2"/>
  <c r="D12" i="2"/>
  <c r="E12" i="2"/>
  <c r="F12" i="2"/>
  <c r="F13" i="2"/>
  <c r="E13" i="2"/>
  <c r="D13" i="2"/>
  <c r="C13" i="2"/>
  <c r="F5" i="2"/>
  <c r="D7" i="26"/>
</calcChain>
</file>

<file path=xl/sharedStrings.xml><?xml version="1.0" encoding="utf-8"?>
<sst xmlns="http://schemas.openxmlformats.org/spreadsheetml/2006/main" count="1211" uniqueCount="269">
  <si>
    <t>都道府県名</t>
    <rPh sb="0" eb="4">
      <t>トドウフケン</t>
    </rPh>
    <rPh sb="4" eb="5">
      <t>メイ</t>
    </rPh>
    <phoneticPr fontId="5"/>
  </si>
  <si>
    <t>選手番号</t>
    <rPh sb="0" eb="2">
      <t>センシュ</t>
    </rPh>
    <rPh sb="2" eb="4">
      <t>バンゴウ</t>
    </rPh>
    <phoneticPr fontId="5"/>
  </si>
  <si>
    <t>生年月日</t>
    <rPh sb="0" eb="2">
      <t>セイネン</t>
    </rPh>
    <rPh sb="2" eb="4">
      <t>ガッピ</t>
    </rPh>
    <phoneticPr fontId="5"/>
  </si>
  <si>
    <t>選手名（ふりがな）</t>
    <rPh sb="0" eb="3">
      <t>センシュメイ</t>
    </rPh>
    <phoneticPr fontId="5"/>
  </si>
  <si>
    <t>選手名（漢字）</t>
    <rPh sb="0" eb="3">
      <t>センシュメイ</t>
    </rPh>
    <rPh sb="4" eb="6">
      <t>カンジ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</si>
  <si>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</si>
  <si>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</si>
  <si>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</si>
  <si>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</si>
  <si>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</si>
  <si>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5"/>
  </si>
  <si>
    <t>北海道</t>
    <rPh sb="0" eb="3">
      <t>ホッカイドウ</t>
    </rPh>
    <phoneticPr fontId="5"/>
  </si>
  <si>
    <t>神奈川</t>
    <rPh sb="0" eb="3">
      <t>カナガワ</t>
    </rPh>
    <phoneticPr fontId="5"/>
  </si>
  <si>
    <t>和歌山</t>
    <rPh sb="0" eb="3">
      <t>ワカヤマ</t>
    </rPh>
    <phoneticPr fontId="5"/>
  </si>
  <si>
    <t>鹿児島</t>
    <rPh sb="0" eb="3">
      <t>カゴシマ</t>
    </rPh>
    <phoneticPr fontId="5"/>
  </si>
  <si>
    <t>昭和</t>
    <rPh sb="0" eb="2">
      <t>ショウワ</t>
    </rPh>
    <phoneticPr fontId="5"/>
  </si>
  <si>
    <t>大正</t>
    <rPh sb="0" eb="2">
      <t>タイショウ</t>
    </rPh>
    <phoneticPr fontId="5"/>
  </si>
  <si>
    <t>平成</t>
    <rPh sb="0" eb="2">
      <t>ヘイセイ</t>
    </rPh>
    <phoneticPr fontId="5"/>
  </si>
  <si>
    <t>性別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</si>
  <si>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</si>
  <si>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</si>
  <si>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（　正　・　副　・　控　）</t>
    <rPh sb="2" eb="3">
      <t>セイ</t>
    </rPh>
    <rPh sb="6" eb="7">
      <t>フク</t>
    </rPh>
    <rPh sb="10" eb="11">
      <t>ヒカ</t>
    </rPh>
    <phoneticPr fontId="5"/>
  </si>
  <si>
    <t>選手名簿シートの選手番号を入力してください。</t>
    <rPh sb="0" eb="2">
      <t>センシュ</t>
    </rPh>
    <rPh sb="2" eb="4">
      <t>メイボ</t>
    </rPh>
    <rPh sb="8" eb="10">
      <t>センシュ</t>
    </rPh>
    <rPh sb="10" eb="12">
      <t>バンゴウ</t>
    </rPh>
    <rPh sb="13" eb="15">
      <t>ニュウリョク</t>
    </rPh>
    <phoneticPr fontId="5"/>
  </si>
  <si>
    <t>↓</t>
    <phoneticPr fontId="5"/>
  </si>
  <si>
    <t>一般男子団体（ＭＴ）</t>
    <rPh sb="0" eb="2">
      <t>イッパン</t>
    </rPh>
    <rPh sb="2" eb="4">
      <t>ダンシ</t>
    </rPh>
    <rPh sb="4" eb="6">
      <t>ダンタイ</t>
    </rPh>
    <phoneticPr fontId="5"/>
  </si>
  <si>
    <t>監督</t>
    <rPh sb="0" eb="2">
      <t>カントク</t>
    </rPh>
    <phoneticPr fontId="5"/>
  </si>
  <si>
    <t>コーチ</t>
    <phoneticPr fontId="5"/>
  </si>
  <si>
    <t>マネージャー</t>
    <phoneticPr fontId="5"/>
  </si>
  <si>
    <t>選手１</t>
    <rPh sb="0" eb="2">
      <t>センシュ</t>
    </rPh>
    <phoneticPr fontId="5"/>
  </si>
  <si>
    <t>選手２</t>
    <rPh sb="0" eb="2">
      <t>センシュ</t>
    </rPh>
    <phoneticPr fontId="5"/>
  </si>
  <si>
    <t>選手３</t>
    <rPh sb="0" eb="2">
      <t>センシュ</t>
    </rPh>
    <phoneticPr fontId="5"/>
  </si>
  <si>
    <t>選手４</t>
    <rPh sb="0" eb="2">
      <t>センシュ</t>
    </rPh>
    <phoneticPr fontId="5"/>
  </si>
  <si>
    <t>選手５</t>
    <rPh sb="0" eb="2">
      <t>センシュ</t>
    </rPh>
    <phoneticPr fontId="5"/>
  </si>
  <si>
    <t>選手６</t>
    <rPh sb="0" eb="2">
      <t>センシュ</t>
    </rPh>
    <phoneticPr fontId="5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</si>
  <si>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5"/>
  </si>
  <si>
    <t>都道府県バドミントン協会　会長名</t>
    <rPh sb="0" eb="4">
      <t>トドウフケン</t>
    </rPh>
    <rPh sb="10" eb="12">
      <t>キョウカイ</t>
    </rPh>
    <rPh sb="13" eb="15">
      <t>カイチョウ</t>
    </rPh>
    <rPh sb="15" eb="16">
      <t>メイ</t>
    </rPh>
    <phoneticPr fontId="5"/>
  </si>
  <si>
    <t>印</t>
    <rPh sb="0" eb="1">
      <t>イン</t>
    </rPh>
    <phoneticPr fontId="5"/>
  </si>
  <si>
    <t>一般女子団体（ＷＴ）</t>
    <rPh sb="0" eb="2">
      <t>イッパン</t>
    </rPh>
    <rPh sb="2" eb="4">
      <t>ジョシ</t>
    </rPh>
    <rPh sb="4" eb="6">
      <t>ダンタイ</t>
    </rPh>
    <phoneticPr fontId="5"/>
  </si>
  <si>
    <t>選手７</t>
    <rPh sb="0" eb="2">
      <t>センシュ</t>
    </rPh>
    <phoneticPr fontId="5"/>
  </si>
  <si>
    <t>選手８</t>
    <rPh sb="0" eb="2">
      <t>センシュ</t>
    </rPh>
    <phoneticPr fontId="5"/>
  </si>
  <si>
    <t>選手９</t>
    <rPh sb="0" eb="2">
      <t>センシュ</t>
    </rPh>
    <phoneticPr fontId="5"/>
  </si>
  <si>
    <t>一般男子単（ＭＳ）</t>
    <rPh sb="0" eb="2">
      <t>イッパン</t>
    </rPh>
    <rPh sb="2" eb="4">
      <t>ダンシ</t>
    </rPh>
    <rPh sb="4" eb="5">
      <t>タン</t>
    </rPh>
    <phoneticPr fontId="5"/>
  </si>
  <si>
    <t>選手１０</t>
    <rPh sb="0" eb="2">
      <t>センシュ</t>
    </rPh>
    <phoneticPr fontId="5"/>
  </si>
  <si>
    <t>選手１１</t>
    <rPh sb="0" eb="2">
      <t>センシュ</t>
    </rPh>
    <phoneticPr fontId="5"/>
  </si>
  <si>
    <t>選手１２</t>
    <rPh sb="0" eb="2">
      <t>センシュ</t>
    </rPh>
    <phoneticPr fontId="5"/>
  </si>
  <si>
    <t>選手１３</t>
    <rPh sb="0" eb="2">
      <t>センシュ</t>
    </rPh>
    <phoneticPr fontId="5"/>
  </si>
  <si>
    <t>選手１４</t>
    <rPh sb="0" eb="2">
      <t>センシュ</t>
    </rPh>
    <phoneticPr fontId="5"/>
  </si>
  <si>
    <t>選手１５</t>
    <rPh sb="0" eb="2">
      <t>センシュ</t>
    </rPh>
    <phoneticPr fontId="5"/>
  </si>
  <si>
    <t>選手１６</t>
    <rPh sb="0" eb="2">
      <t>センシュ</t>
    </rPh>
    <phoneticPr fontId="5"/>
  </si>
  <si>
    <t>組１</t>
    <rPh sb="0" eb="1">
      <t>クミ</t>
    </rPh>
    <phoneticPr fontId="5"/>
  </si>
  <si>
    <t>組２</t>
    <rPh sb="0" eb="1">
      <t>クミ</t>
    </rPh>
    <phoneticPr fontId="5"/>
  </si>
  <si>
    <t>組３</t>
    <rPh sb="0" eb="1">
      <t>クミ</t>
    </rPh>
    <phoneticPr fontId="5"/>
  </si>
  <si>
    <t>組４</t>
    <rPh sb="0" eb="1">
      <t>クミ</t>
    </rPh>
    <phoneticPr fontId="5"/>
  </si>
  <si>
    <t>組５</t>
    <rPh sb="0" eb="1">
      <t>クミ</t>
    </rPh>
    <phoneticPr fontId="5"/>
  </si>
  <si>
    <t>組６</t>
    <rPh sb="0" eb="1">
      <t>クミ</t>
    </rPh>
    <phoneticPr fontId="5"/>
  </si>
  <si>
    <t>組７</t>
    <rPh sb="0" eb="1">
      <t>クミ</t>
    </rPh>
    <phoneticPr fontId="5"/>
  </si>
  <si>
    <t>組８</t>
    <rPh sb="0" eb="1">
      <t>クミ</t>
    </rPh>
    <phoneticPr fontId="5"/>
  </si>
  <si>
    <t>組９</t>
    <rPh sb="0" eb="1">
      <t>クミ</t>
    </rPh>
    <phoneticPr fontId="5"/>
  </si>
  <si>
    <t>組１０</t>
    <rPh sb="0" eb="1">
      <t>クミ</t>
    </rPh>
    <phoneticPr fontId="5"/>
  </si>
  <si>
    <t>組１１</t>
    <rPh sb="0" eb="1">
      <t>クミ</t>
    </rPh>
    <phoneticPr fontId="5"/>
  </si>
  <si>
    <t>組１２</t>
    <rPh sb="0" eb="1">
      <t>クミ</t>
    </rPh>
    <phoneticPr fontId="5"/>
  </si>
  <si>
    <t>一般女子単（WＳ）</t>
    <rPh sb="0" eb="2">
      <t>イッパン</t>
    </rPh>
    <rPh sb="2" eb="3">
      <t>オンナ</t>
    </rPh>
    <rPh sb="3" eb="4">
      <t>コ</t>
    </rPh>
    <rPh sb="4" eb="5">
      <t>タン</t>
    </rPh>
    <phoneticPr fontId="5"/>
  </si>
  <si>
    <t>一般女子複（ＷＤ）</t>
    <rPh sb="0" eb="2">
      <t>イッパン</t>
    </rPh>
    <rPh sb="2" eb="4">
      <t>ジョシ</t>
    </rPh>
    <rPh sb="4" eb="5">
      <t>フク</t>
    </rPh>
    <phoneticPr fontId="5"/>
  </si>
  <si>
    <t>一般男子複（ＭＤ）</t>
    <rPh sb="0" eb="2">
      <t>イッパン</t>
    </rPh>
    <rPh sb="2" eb="4">
      <t>ダンシ</t>
    </rPh>
    <rPh sb="4" eb="5">
      <t>フク</t>
    </rPh>
    <phoneticPr fontId="5"/>
  </si>
  <si>
    <t>男子30歳以上単（３０ＭＳ）</t>
    <rPh sb="0" eb="2">
      <t>ダンシ</t>
    </rPh>
    <rPh sb="4" eb="7">
      <t>サイイジョウ</t>
    </rPh>
    <rPh sb="7" eb="8">
      <t>タン</t>
    </rPh>
    <phoneticPr fontId="5"/>
  </si>
  <si>
    <t>男子40歳以上単（４０ＭＳ）</t>
    <rPh sb="0" eb="2">
      <t>ダンシ</t>
    </rPh>
    <rPh sb="4" eb="7">
      <t>サイイジョウ</t>
    </rPh>
    <rPh sb="7" eb="8">
      <t>タン</t>
    </rPh>
    <phoneticPr fontId="5"/>
  </si>
  <si>
    <t>男子30歳以上複（３０ＭＤ）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</si>
  <si>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男子40歳以上複（４０ＭＤ）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</si>
  <si>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男子50歳以上単（５０ＭＳ）</t>
    <rPh sb="0" eb="2">
      <t>ダンシ</t>
    </rPh>
    <rPh sb="4" eb="7">
      <t>サイイジョウ</t>
    </rPh>
    <rPh sb="7" eb="8">
      <t>タン</t>
    </rPh>
    <phoneticPr fontId="5"/>
  </si>
  <si>
    <t>男子50歳以上複（５０ＭＤ）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</si>
  <si>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男子60歳以上単（６０ＭＳ）</t>
    <rPh sb="0" eb="2">
      <t>ダンシ</t>
    </rPh>
    <rPh sb="4" eb="7">
      <t>サイイジョウ</t>
    </rPh>
    <rPh sb="7" eb="8">
      <t>タン</t>
    </rPh>
    <phoneticPr fontId="5"/>
  </si>
  <si>
    <t>男子60歳以上複（６０ＭＤ）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</si>
  <si>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男子65歳以上単（６５ＭＳ）</t>
    <rPh sb="0" eb="2">
      <t>ダンシ</t>
    </rPh>
    <rPh sb="4" eb="7">
      <t>サイイジョウ</t>
    </rPh>
    <rPh sb="7" eb="8">
      <t>タン</t>
    </rPh>
    <phoneticPr fontId="5"/>
  </si>
  <si>
    <t>男子65歳以上複（６５ＭＤ）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</si>
  <si>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男子70歳以上単（７０ＭＳ）</t>
    <rPh sb="0" eb="2">
      <t>ダンシ</t>
    </rPh>
    <rPh sb="4" eb="7">
      <t>サイイジョウ</t>
    </rPh>
    <rPh sb="7" eb="8">
      <t>タン</t>
    </rPh>
    <phoneticPr fontId="5"/>
  </si>
  <si>
    <t>男子70歳以上複（７０ＭＤ）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</si>
  <si>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女子30歳以上単（３０ＷＳ）</t>
    <rPh sb="0" eb="2">
      <t>ジョシ</t>
    </rPh>
    <rPh sb="4" eb="7">
      <t>サイイジョウ</t>
    </rPh>
    <rPh sb="7" eb="8">
      <t>タン</t>
    </rPh>
    <phoneticPr fontId="5"/>
  </si>
  <si>
    <t>女子30歳以上複（３０ＷＤ）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</si>
  <si>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女子40歳以上単（４０ＷＳ）</t>
    <rPh sb="0" eb="2">
      <t>ジョシ</t>
    </rPh>
    <rPh sb="4" eb="7">
      <t>サイイジョウ</t>
    </rPh>
    <rPh sb="7" eb="8">
      <t>タン</t>
    </rPh>
    <phoneticPr fontId="5"/>
  </si>
  <si>
    <t>女子40歳以上複（４０ＷＤ）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</si>
  <si>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一覧表</t>
    <rPh sb="0" eb="2">
      <t>イチラン</t>
    </rPh>
    <rPh sb="2" eb="3">
      <t>ヒョウ</t>
    </rPh>
    <phoneticPr fontId="5"/>
  </si>
  <si>
    <t>(</t>
    <phoneticPr fontId="5"/>
  </si>
  <si>
    <t>)</t>
    <phoneticPr fontId="5"/>
  </si>
  <si>
    <t>枚中の</t>
    <rPh sb="0" eb="1">
      <t>マイ</t>
    </rPh>
    <rPh sb="1" eb="2">
      <t>チュウ</t>
    </rPh>
    <phoneticPr fontId="5"/>
  </si>
  <si>
    <t>(</t>
    <phoneticPr fontId="5"/>
  </si>
  <si>
    <t>)</t>
    <phoneticPr fontId="5"/>
  </si>
  <si>
    <t>枚</t>
    <rPh sb="0" eb="1">
      <t>マイ</t>
    </rPh>
    <phoneticPr fontId="5"/>
  </si>
  <si>
    <t>目</t>
    <rPh sb="0" eb="1">
      <t>メ</t>
    </rPh>
    <phoneticPr fontId="5"/>
  </si>
  <si>
    <t>№</t>
    <phoneticPr fontId="5"/>
  </si>
  <si>
    <t>派遣審判員</t>
    <rPh sb="0" eb="2">
      <t>ハケン</t>
    </rPh>
    <rPh sb="2" eb="5">
      <t>シンパンイン</t>
    </rPh>
    <phoneticPr fontId="5"/>
  </si>
  <si>
    <t>団体戦</t>
    <rPh sb="0" eb="3">
      <t>ダンタイセン</t>
    </rPh>
    <phoneticPr fontId="5"/>
  </si>
  <si>
    <t>個人戦</t>
    <rPh sb="0" eb="3">
      <t>コジンセン</t>
    </rPh>
    <phoneticPr fontId="5"/>
  </si>
  <si>
    <t>コーチ</t>
    <phoneticPr fontId="5"/>
  </si>
  <si>
    <t>マネージャー</t>
    <phoneticPr fontId="5"/>
  </si>
  <si>
    <t>選手</t>
    <rPh sb="0" eb="2">
      <t>センシュ</t>
    </rPh>
    <phoneticPr fontId="5"/>
  </si>
  <si>
    <t>男子個人</t>
    <rPh sb="0" eb="2">
      <t>ダンシ</t>
    </rPh>
    <rPh sb="2" eb="4">
      <t>コジン</t>
    </rPh>
    <phoneticPr fontId="5"/>
  </si>
  <si>
    <t>女子個人</t>
    <rPh sb="0" eb="1">
      <t>ジョ</t>
    </rPh>
    <phoneticPr fontId="5"/>
  </si>
  <si>
    <t>一般男</t>
    <rPh sb="0" eb="2">
      <t>イッパン</t>
    </rPh>
    <rPh sb="2" eb="3">
      <t>オトコ</t>
    </rPh>
    <phoneticPr fontId="5"/>
  </si>
  <si>
    <t>一般女</t>
    <phoneticPr fontId="5"/>
  </si>
  <si>
    <t>一般S</t>
    <rPh sb="0" eb="2">
      <t>イッパン</t>
    </rPh>
    <phoneticPr fontId="5"/>
  </si>
  <si>
    <t>一般D</t>
    <rPh sb="0" eb="2">
      <t>イッパン</t>
    </rPh>
    <phoneticPr fontId="5"/>
  </si>
  <si>
    <t>30S</t>
  </si>
  <si>
    <t>30D</t>
  </si>
  <si>
    <t>40S</t>
  </si>
  <si>
    <t>40D</t>
  </si>
  <si>
    <t>50S</t>
  </si>
  <si>
    <t>50D</t>
  </si>
  <si>
    <t>60S</t>
  </si>
  <si>
    <t>60D</t>
  </si>
  <si>
    <t>65S</t>
  </si>
  <si>
    <t>65D</t>
  </si>
  <si>
    <t>70S</t>
  </si>
  <si>
    <t>70D</t>
  </si>
  <si>
    <t>合　計</t>
    <rPh sb="0" eb="1">
      <t>ゴウ</t>
    </rPh>
    <rPh sb="2" eb="3">
      <t>ケイ</t>
    </rPh>
    <phoneticPr fontId="5"/>
  </si>
  <si>
    <t>標記合計</t>
  </si>
  <si>
    <t>円を下記明細のとおり銀行振り込みにて納入致します。</t>
  </si>
  <si>
    <t>振込先</t>
    <rPh sb="0" eb="3">
      <t>フリコミサキ</t>
    </rPh>
    <phoneticPr fontId="5"/>
  </si>
  <si>
    <t>番号</t>
    <rPh sb="0" eb="2">
      <t>バンゴウ</t>
    </rPh>
    <phoneticPr fontId="5"/>
  </si>
  <si>
    <t>種　目　別</t>
    <rPh sb="0" eb="1">
      <t>タネ</t>
    </rPh>
    <rPh sb="2" eb="3">
      <t>メ</t>
    </rPh>
    <rPh sb="4" eb="5">
      <t>ベツ</t>
    </rPh>
    <phoneticPr fontId="5"/>
  </si>
  <si>
    <t>適　　用</t>
    <rPh sb="0" eb="1">
      <t>テキ</t>
    </rPh>
    <rPh sb="3" eb="4">
      <t>ヨウ</t>
    </rPh>
    <phoneticPr fontId="5"/>
  </si>
  <si>
    <t>金　　　額</t>
    <rPh sb="0" eb="1">
      <t>キン</t>
    </rPh>
    <rPh sb="4" eb="5">
      <t>ガク</t>
    </rPh>
    <phoneticPr fontId="5"/>
  </si>
  <si>
    <t>参加料</t>
    <rPh sb="0" eb="3">
      <t>サンカリョウ</t>
    </rPh>
    <phoneticPr fontId="5"/>
  </si>
  <si>
    <t>参加数</t>
    <rPh sb="0" eb="3">
      <t>サンカスウ</t>
    </rPh>
    <phoneticPr fontId="5"/>
  </si>
  <si>
    <t>合　　　計</t>
    <rPh sb="0" eb="1">
      <t>ゴウ</t>
    </rPh>
    <rPh sb="4" eb="5">
      <t>ケイ</t>
    </rPh>
    <phoneticPr fontId="5"/>
  </si>
  <si>
    <t>男子団体</t>
    <rPh sb="0" eb="2">
      <t>ダンシ</t>
    </rPh>
    <rPh sb="2" eb="4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</si>
  <si>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</si>
  <si>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</si>
  <si>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</si>
  <si>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</si>
  <si>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円</t>
    <rPh sb="0" eb="1">
      <t>エン</t>
    </rPh>
    <phoneticPr fontId="5"/>
  </si>
  <si>
    <t>MT</t>
  </si>
  <si>
    <t>女子団体</t>
    <rPh sb="0" eb="2">
      <t>ジョシ</t>
    </rPh>
    <rPh sb="2" eb="4">
      <t>ダンタイ</t>
    </rPh>
    <phoneticPr fontId="5"/>
  </si>
  <si>
    <t>WT</t>
  </si>
  <si>
    <t>男子成壮年団体</t>
    <rPh sb="0" eb="2">
      <t>ダンシ</t>
    </rPh>
    <rPh sb="2" eb="3">
      <t>ナ</t>
    </rPh>
    <rPh sb="3" eb="5">
      <t>ソウネン</t>
    </rPh>
    <rPh sb="5" eb="7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</si>
  <si>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</si>
  <si>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</si>
  <si>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</si>
  <si>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</si>
  <si>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OBT</t>
  </si>
  <si>
    <t>一般男子単</t>
    <rPh sb="0" eb="2">
      <t>イッパン</t>
    </rPh>
    <rPh sb="2" eb="4">
      <t>ダンシ</t>
    </rPh>
    <rPh sb="4" eb="5">
      <t>タン</t>
    </rPh>
    <phoneticPr fontId="5"/>
  </si>
  <si>
    <t>人</t>
    <rPh sb="0" eb="1">
      <t>ヒト</t>
    </rPh>
    <phoneticPr fontId="5"/>
  </si>
  <si>
    <t>×</t>
    <phoneticPr fontId="5"/>
  </si>
  <si>
    <t>人</t>
    <rPh sb="0" eb="1">
      <t>ニン</t>
    </rPh>
    <phoneticPr fontId="5"/>
  </si>
  <si>
    <t>MS</t>
  </si>
  <si>
    <t>一般男子複</t>
    <rPh sb="0" eb="2">
      <t>イッパン</t>
    </rPh>
    <rPh sb="2" eb="4">
      <t>ダンシ</t>
    </rPh>
    <rPh sb="4" eb="5">
      <t>フク</t>
    </rPh>
    <phoneticPr fontId="5"/>
  </si>
  <si>
    <t>組</t>
    <rPh sb="0" eb="1">
      <t>クミ</t>
    </rPh>
    <phoneticPr fontId="5"/>
  </si>
  <si>
    <t>MD</t>
  </si>
  <si>
    <t>一般女子単</t>
    <rPh sb="0" eb="2">
      <t>イッパン</t>
    </rPh>
    <rPh sb="2" eb="4">
      <t>ジョシ</t>
    </rPh>
    <rPh sb="4" eb="5">
      <t>タン</t>
    </rPh>
    <phoneticPr fontId="5"/>
  </si>
  <si>
    <t>WS</t>
  </si>
  <si>
    <t>一般女子複</t>
    <rPh sb="0" eb="2">
      <t>イッパン</t>
    </rPh>
    <rPh sb="2" eb="4">
      <t>ジョシ</t>
    </rPh>
    <rPh sb="4" eb="5">
      <t>フク</t>
    </rPh>
    <phoneticPr fontId="5"/>
  </si>
  <si>
    <t>WD</t>
  </si>
  <si>
    <t>30才以上男子単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</si>
  <si>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30MS</t>
  </si>
  <si>
    <t>30才以上男子複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</si>
  <si>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30MD</t>
  </si>
  <si>
    <t>40才以上男子単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</si>
  <si>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40MS</t>
  </si>
  <si>
    <t>40才以上男子複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</si>
  <si>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40MD</t>
  </si>
  <si>
    <t>50才以上男子単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</si>
  <si>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50MS</t>
  </si>
  <si>
    <t>50才以上男子複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</si>
  <si>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50MD</t>
  </si>
  <si>
    <t>60才以上男子単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</si>
  <si>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60MS</t>
  </si>
  <si>
    <t>60才以上男子複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</si>
  <si>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60MD</t>
  </si>
  <si>
    <t>65才以上男子単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</si>
  <si>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65MS</t>
  </si>
  <si>
    <t>65才以上男子複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</si>
  <si>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65MD</t>
  </si>
  <si>
    <t>30才以上女子単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</si>
  <si>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30WS</t>
  </si>
  <si>
    <t>30才以上女子複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</si>
  <si>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30WD</t>
  </si>
  <si>
    <t>40才以上女子単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</si>
  <si>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40WS</t>
  </si>
  <si>
    <t>40才以上女子複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</si>
  <si>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40WD</t>
  </si>
  <si>
    <t>70才以上男子単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</si>
  <si>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70MS</t>
  </si>
  <si>
    <t>70才以上男子複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</si>
  <si>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70MD</t>
  </si>
  <si>
    <t>50才以上女子単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</si>
  <si>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50WS</t>
  </si>
  <si>
    <t>50才以上女子複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</si>
  <si>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50WD</t>
  </si>
  <si>
    <t>小　　　　　　計</t>
    <rPh sb="0" eb="1">
      <t>ショウ</t>
    </rPh>
    <rPh sb="7" eb="8">
      <t>ケイ</t>
    </rPh>
    <phoneticPr fontId="5"/>
  </si>
  <si>
    <t>表彰積立金</t>
    <rPh sb="0" eb="2">
      <t>ヒョウショウ</t>
    </rPh>
    <rPh sb="2" eb="4">
      <t>ツミタテ</t>
    </rPh>
    <rPh sb="4" eb="5">
      <t>キン</t>
    </rPh>
    <phoneticPr fontId="5"/>
  </si>
  <si>
    <t>×</t>
    <phoneticPr fontId="5"/>
  </si>
  <si>
    <t>保険料</t>
    <rPh sb="0" eb="3">
      <t>ホケンリョウ</t>
    </rPh>
    <phoneticPr fontId="5"/>
  </si>
  <si>
    <t>合　　　　計</t>
    <rPh sb="0" eb="1">
      <t>ゴウ</t>
    </rPh>
    <rPh sb="5" eb="6">
      <t>ケイ</t>
    </rPh>
    <phoneticPr fontId="5"/>
  </si>
  <si>
    <t>青　森</t>
    <rPh sb="0" eb="1">
      <t>アオ</t>
    </rPh>
    <rPh sb="2" eb="3">
      <t>モリ</t>
    </rPh>
    <phoneticPr fontId="5"/>
  </si>
  <si>
    <t>秋　田</t>
    <rPh sb="0" eb="1">
      <t>アキ</t>
    </rPh>
    <rPh sb="2" eb="3">
      <t>タ</t>
    </rPh>
    <phoneticPr fontId="5"/>
  </si>
  <si>
    <t>岩　手</t>
    <rPh sb="0" eb="1">
      <t>イワ</t>
    </rPh>
    <rPh sb="2" eb="3">
      <t>テ</t>
    </rPh>
    <phoneticPr fontId="5"/>
  </si>
  <si>
    <t>山　形</t>
    <rPh sb="0" eb="1">
      <t>ヤマ</t>
    </rPh>
    <rPh sb="2" eb="3">
      <t>ケイ</t>
    </rPh>
    <phoneticPr fontId="5"/>
  </si>
  <si>
    <t>宮　城</t>
    <rPh sb="0" eb="1">
      <t>ミヤ</t>
    </rPh>
    <rPh sb="2" eb="3">
      <t>シロ</t>
    </rPh>
    <phoneticPr fontId="5"/>
  </si>
  <si>
    <t>福　島</t>
    <rPh sb="0" eb="1">
      <t>フク</t>
    </rPh>
    <rPh sb="2" eb="3">
      <t>シマ</t>
    </rPh>
    <phoneticPr fontId="5"/>
  </si>
  <si>
    <t>沖　縄</t>
    <rPh sb="0" eb="1">
      <t>オキ</t>
    </rPh>
    <rPh sb="2" eb="3">
      <t>ナワ</t>
    </rPh>
    <phoneticPr fontId="5"/>
  </si>
  <si>
    <t>栃　木</t>
    <rPh sb="0" eb="1">
      <t>トチ</t>
    </rPh>
    <rPh sb="2" eb="3">
      <t>キ</t>
    </rPh>
    <phoneticPr fontId="5"/>
  </si>
  <si>
    <t>群　馬</t>
    <rPh sb="0" eb="1">
      <t>グン</t>
    </rPh>
    <rPh sb="2" eb="3">
      <t>ウマ</t>
    </rPh>
    <phoneticPr fontId="5"/>
  </si>
  <si>
    <t>茨　城</t>
    <rPh sb="0" eb="1">
      <t>イバラ</t>
    </rPh>
    <rPh sb="2" eb="3">
      <t>シロ</t>
    </rPh>
    <phoneticPr fontId="5"/>
  </si>
  <si>
    <t>千　葉</t>
    <rPh sb="0" eb="1">
      <t>セン</t>
    </rPh>
    <rPh sb="2" eb="3">
      <t>ハ</t>
    </rPh>
    <phoneticPr fontId="5"/>
  </si>
  <si>
    <t>埼　玉</t>
    <rPh sb="0" eb="1">
      <t>サキ</t>
    </rPh>
    <rPh sb="2" eb="3">
      <t>タマ</t>
    </rPh>
    <phoneticPr fontId="5"/>
  </si>
  <si>
    <t>東　京</t>
    <rPh sb="0" eb="1">
      <t>ヒガシ</t>
    </rPh>
    <rPh sb="2" eb="3">
      <t>キョウ</t>
    </rPh>
    <phoneticPr fontId="5"/>
  </si>
  <si>
    <t>山　梨</t>
    <rPh sb="0" eb="1">
      <t>ヤマ</t>
    </rPh>
    <rPh sb="2" eb="3">
      <t>ナシ</t>
    </rPh>
    <phoneticPr fontId="5"/>
  </si>
  <si>
    <t>新　潟</t>
    <rPh sb="0" eb="1">
      <t>シン</t>
    </rPh>
    <rPh sb="2" eb="3">
      <t>カタ</t>
    </rPh>
    <phoneticPr fontId="5"/>
  </si>
  <si>
    <t>長　野</t>
    <rPh sb="0" eb="1">
      <t>チョウ</t>
    </rPh>
    <rPh sb="2" eb="3">
      <t>ノ</t>
    </rPh>
    <phoneticPr fontId="5"/>
  </si>
  <si>
    <t>富　山</t>
    <rPh sb="0" eb="1">
      <t>トミ</t>
    </rPh>
    <rPh sb="2" eb="3">
      <t>ヤマ</t>
    </rPh>
    <phoneticPr fontId="5"/>
  </si>
  <si>
    <t>石　川</t>
    <rPh sb="0" eb="1">
      <t>イシ</t>
    </rPh>
    <rPh sb="2" eb="3">
      <t>カワ</t>
    </rPh>
    <phoneticPr fontId="5"/>
  </si>
  <si>
    <t>福　井</t>
    <rPh sb="0" eb="1">
      <t>フク</t>
    </rPh>
    <rPh sb="2" eb="3">
      <t>セイ</t>
    </rPh>
    <phoneticPr fontId="5"/>
  </si>
  <si>
    <t>静　岡</t>
    <rPh sb="0" eb="1">
      <t>セイ</t>
    </rPh>
    <rPh sb="2" eb="3">
      <t>オカ</t>
    </rPh>
    <phoneticPr fontId="5"/>
  </si>
  <si>
    <t>岐　阜</t>
    <rPh sb="0" eb="1">
      <t>チマタ</t>
    </rPh>
    <rPh sb="2" eb="3">
      <t>ユタカ</t>
    </rPh>
    <phoneticPr fontId="5"/>
  </si>
  <si>
    <t>愛　知</t>
    <rPh sb="0" eb="1">
      <t>アイ</t>
    </rPh>
    <rPh sb="2" eb="3">
      <t>チ</t>
    </rPh>
    <phoneticPr fontId="5"/>
  </si>
  <si>
    <t>三　重</t>
    <rPh sb="0" eb="1">
      <t>サン</t>
    </rPh>
    <rPh sb="2" eb="3">
      <t>ジュウ</t>
    </rPh>
    <phoneticPr fontId="5"/>
  </si>
  <si>
    <t>滋　賀</t>
    <rPh sb="0" eb="1">
      <t>シゲル</t>
    </rPh>
    <rPh sb="2" eb="3">
      <t>ガ</t>
    </rPh>
    <phoneticPr fontId="5"/>
  </si>
  <si>
    <t>京　都</t>
    <rPh sb="0" eb="1">
      <t>キョウ</t>
    </rPh>
    <rPh sb="2" eb="3">
      <t>ミヤコ</t>
    </rPh>
    <phoneticPr fontId="5"/>
  </si>
  <si>
    <t>兵　庫</t>
    <rPh sb="0" eb="1">
      <t>ヘイ</t>
    </rPh>
    <rPh sb="2" eb="3">
      <t>コ</t>
    </rPh>
    <phoneticPr fontId="5"/>
  </si>
  <si>
    <t>大　阪</t>
    <rPh sb="0" eb="1">
      <t>ダイ</t>
    </rPh>
    <rPh sb="2" eb="3">
      <t>サカ</t>
    </rPh>
    <phoneticPr fontId="5"/>
  </si>
  <si>
    <t>奈　良</t>
    <rPh sb="0" eb="1">
      <t>ナ</t>
    </rPh>
    <rPh sb="2" eb="3">
      <t>リョウ</t>
    </rPh>
    <phoneticPr fontId="5"/>
  </si>
  <si>
    <t>鳥　取</t>
    <rPh sb="0" eb="1">
      <t>トリ</t>
    </rPh>
    <rPh sb="2" eb="3">
      <t>トリ</t>
    </rPh>
    <phoneticPr fontId="5"/>
  </si>
  <si>
    <t>島　根</t>
    <rPh sb="0" eb="1">
      <t>シマ</t>
    </rPh>
    <rPh sb="2" eb="3">
      <t>ネ</t>
    </rPh>
    <phoneticPr fontId="5"/>
  </si>
  <si>
    <t>岡　山</t>
    <rPh sb="0" eb="1">
      <t>オカ</t>
    </rPh>
    <rPh sb="2" eb="3">
      <t>ヤマ</t>
    </rPh>
    <phoneticPr fontId="5"/>
  </si>
  <si>
    <t>広　島</t>
    <rPh sb="0" eb="1">
      <t>ヒロ</t>
    </rPh>
    <rPh sb="2" eb="3">
      <t>シマ</t>
    </rPh>
    <phoneticPr fontId="5"/>
  </si>
  <si>
    <t>山　口</t>
    <rPh sb="0" eb="1">
      <t>ヤマ</t>
    </rPh>
    <rPh sb="2" eb="3">
      <t>クチ</t>
    </rPh>
    <phoneticPr fontId="5"/>
  </si>
  <si>
    <t>香　川</t>
    <rPh sb="0" eb="1">
      <t>カオリ</t>
    </rPh>
    <rPh sb="2" eb="3">
      <t>カワ</t>
    </rPh>
    <phoneticPr fontId="5"/>
  </si>
  <si>
    <t>愛　媛</t>
    <rPh sb="0" eb="1">
      <t>アイ</t>
    </rPh>
    <rPh sb="2" eb="3">
      <t>ヒメ</t>
    </rPh>
    <phoneticPr fontId="5"/>
  </si>
  <si>
    <t>徳　島</t>
    <rPh sb="0" eb="1">
      <t>トク</t>
    </rPh>
    <rPh sb="2" eb="3">
      <t>シマ</t>
    </rPh>
    <phoneticPr fontId="5"/>
  </si>
  <si>
    <t>高　知</t>
    <rPh sb="0" eb="1">
      <t>タカ</t>
    </rPh>
    <rPh sb="2" eb="3">
      <t>チ</t>
    </rPh>
    <phoneticPr fontId="5"/>
  </si>
  <si>
    <t>福　岡</t>
    <rPh sb="0" eb="1">
      <t>フク</t>
    </rPh>
    <rPh sb="2" eb="3">
      <t>オカ</t>
    </rPh>
    <phoneticPr fontId="5"/>
  </si>
  <si>
    <t>佐　賀</t>
    <rPh sb="0" eb="1">
      <t>サ</t>
    </rPh>
    <rPh sb="2" eb="3">
      <t>ガ</t>
    </rPh>
    <phoneticPr fontId="5"/>
  </si>
  <si>
    <t>長　崎</t>
    <rPh sb="0" eb="1">
      <t>チョウ</t>
    </rPh>
    <rPh sb="2" eb="3">
      <t>ザキ</t>
    </rPh>
    <phoneticPr fontId="5"/>
  </si>
  <si>
    <t>熊　本</t>
    <rPh sb="0" eb="1">
      <t>クマ</t>
    </rPh>
    <rPh sb="2" eb="3">
      <t>ホン</t>
    </rPh>
    <phoneticPr fontId="5"/>
  </si>
  <si>
    <t>大　分</t>
    <rPh sb="0" eb="1">
      <t>ダイ</t>
    </rPh>
    <rPh sb="2" eb="3">
      <t>ブン</t>
    </rPh>
    <phoneticPr fontId="5"/>
  </si>
  <si>
    <t>宮　崎</t>
    <rPh sb="0" eb="1">
      <t>ミヤ</t>
    </rPh>
    <rPh sb="2" eb="3">
      <t>ザキ</t>
    </rPh>
    <phoneticPr fontId="5"/>
  </si>
  <si>
    <t>女子50歳以上単（５０ＷＳ）</t>
    <rPh sb="0" eb="2">
      <t>ジョシ</t>
    </rPh>
    <rPh sb="4" eb="7">
      <t>サイイジョウ</t>
    </rPh>
    <rPh sb="7" eb="8">
      <t>タン</t>
    </rPh>
    <phoneticPr fontId="5"/>
  </si>
  <si>
    <t>女子50歳以上複（５０ＷＤ）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</si>
  <si>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申込責任者</t>
    <rPh sb="0" eb="1">
      <t>モウ</t>
    </rPh>
    <rPh sb="1" eb="2">
      <t>コ</t>
    </rPh>
    <rPh sb="2" eb="5">
      <t>セキニンシャ</t>
    </rPh>
    <phoneticPr fontId="5"/>
  </si>
  <si>
    <t>連絡先</t>
    <rPh sb="0" eb="3">
      <t>レンラクサキ</t>
    </rPh>
    <phoneticPr fontId="5"/>
  </si>
  <si>
    <t>(日中つながる番号、できれば携帯電話)</t>
    <rPh sb="1" eb="3">
      <t>ニッチュウ</t>
    </rPh>
    <rPh sb="7" eb="9">
      <t>バンゴウ</t>
    </rPh>
    <rPh sb="14" eb="16">
      <t>ケイタイ</t>
    </rPh>
    <rPh sb="16" eb="18">
      <t>デンワ</t>
    </rPh>
    <phoneticPr fontId="5"/>
  </si>
  <si>
    <t>ふりがな</t>
    <phoneticPr fontId="5"/>
  </si>
  <si>
    <t>※　お手数ですが、派遣審判員等の欄(クリーム色で表示)は、手動で○印(記号)を入力してください。</t>
    <rPh sb="3" eb="5">
      <t>テスウ</t>
    </rPh>
    <rPh sb="9" eb="11">
      <t>ハケン</t>
    </rPh>
    <rPh sb="11" eb="13">
      <t>シンパン</t>
    </rPh>
    <rPh sb="13" eb="14">
      <t>イン</t>
    </rPh>
    <rPh sb="14" eb="15">
      <t>ナド</t>
    </rPh>
    <rPh sb="16" eb="17">
      <t>ラン</t>
    </rPh>
    <rPh sb="22" eb="23">
      <t>イロ</t>
    </rPh>
    <rPh sb="24" eb="26">
      <t>ヒョウジ</t>
    </rPh>
    <rPh sb="29" eb="31">
      <t>シュドウ</t>
    </rPh>
    <rPh sb="33" eb="34">
      <t>シルシ</t>
    </rPh>
    <rPh sb="35" eb="37">
      <t>キゴウ</t>
    </rPh>
    <rPh sb="39" eb="41">
      <t>ニュウリョク</t>
    </rPh>
    <phoneticPr fontId="5"/>
  </si>
  <si>
    <t>男子成壮年団体（ＯＢＴ）</t>
    <rPh sb="0" eb="2">
      <t>ダンシ</t>
    </rPh>
    <rPh sb="2" eb="3">
      <t>セイ</t>
    </rPh>
    <rPh sb="3" eb="5">
      <t>ソウネン</t>
    </rPh>
    <rPh sb="5" eb="7">
      <t>ダンタイ</t>
    </rPh>
    <phoneticPr fontId="5"/>
  </si>
  <si>
    <t>女子成壮年団体（ＯGＴ）</t>
    <rPh sb="0" eb="2">
      <t>ジョシ</t>
    </rPh>
    <rPh sb="2" eb="3">
      <t>セイ</t>
    </rPh>
    <rPh sb="3" eb="5">
      <t>ソウネン</t>
    </rPh>
    <rPh sb="5" eb="7">
      <t>ダンタイ</t>
    </rPh>
    <phoneticPr fontId="5"/>
  </si>
  <si>
    <t>女子成壮年団体</t>
    <rPh sb="0" eb="2">
      <t>ジョシ</t>
    </rPh>
    <rPh sb="2" eb="3">
      <t>ナ</t>
    </rPh>
    <rPh sb="3" eb="5">
      <t>ソウネン</t>
    </rPh>
    <rPh sb="5" eb="7">
      <t>ダンタイ</t>
    </rPh>
    <phoneticPr fontId="5"/>
  </si>
  <si>
    <t>男成年</t>
    <rPh sb="0" eb="1">
      <t>オトコ</t>
    </rPh>
    <phoneticPr fontId="5"/>
  </si>
  <si>
    <t>女成年</t>
    <rPh sb="0" eb="1">
      <t>オンナ</t>
    </rPh>
    <rPh sb="1" eb="2">
      <t>ナ</t>
    </rPh>
    <rPh sb="2" eb="3">
      <t>ネン</t>
    </rPh>
    <phoneticPr fontId="5"/>
  </si>
  <si>
    <t>名前</t>
    <rPh sb="0" eb="2">
      <t>ナマエ</t>
    </rPh>
    <phoneticPr fontId="5"/>
  </si>
  <si>
    <t>申込日</t>
    <rPh sb="0" eb="3">
      <t>モウシコミビ</t>
    </rPh>
    <phoneticPr fontId="5"/>
  </si>
  <si>
    <t>年齢</t>
    <rPh sb="0" eb="2">
      <t>ネンレイ</t>
    </rPh>
    <phoneticPr fontId="26"/>
  </si>
  <si>
    <t>男子ハイパーエイジ団体（ＨＢＴ）</t>
    <rPh sb="0" eb="2">
      <t>ダンシ</t>
    </rPh>
    <rPh sb="9" eb="11">
      <t>ダンタイ</t>
    </rPh>
    <phoneticPr fontId="5"/>
  </si>
  <si>
    <t>女子55歳以上複（５５ＷＤ）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</si>
  <si>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女子55歳以上単（５５ＷＳ）</t>
    <rPh sb="0" eb="2">
      <t>ジョシ</t>
    </rPh>
    <rPh sb="4" eb="7">
      <t>サイイジョウ</t>
    </rPh>
    <rPh sb="7" eb="8">
      <t>タン</t>
    </rPh>
    <phoneticPr fontId="5"/>
  </si>
  <si>
    <t>55S</t>
    <phoneticPr fontId="5"/>
  </si>
  <si>
    <t>55D</t>
    <phoneticPr fontId="5"/>
  </si>
  <si>
    <t>ハイパーエイジ</t>
    <phoneticPr fontId="5"/>
  </si>
  <si>
    <t>男子ハイパーエイジ団体</t>
    <rPh sb="0" eb="2">
      <t>ダンシ</t>
    </rPh>
    <rPh sb="9" eb="11">
      <t>ダンタイ</t>
    </rPh>
    <phoneticPr fontId="5"/>
  </si>
  <si>
    <t>55才以上女子単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</si>
  <si>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</si>
  <si>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第６０回　全日本教職員バドミントン選手権大会　参加申込書</t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5"/>
  </si>
  <si>
    <t>第６０回全日本教職員大会　納入一覧表</t>
    <rPh sb="4" eb="10">
      <t>ゼンニホンキョウショクイン</t>
    </rPh>
    <rPh sb="10" eb="12">
      <t>タイカイ</t>
    </rPh>
    <rPh sb="13" eb="15">
      <t>ノウニュウ</t>
    </rPh>
    <rPh sb="15" eb="18">
      <t>イチランヒョウ</t>
    </rPh>
    <phoneticPr fontId="5"/>
  </si>
  <si>
    <t>第６０回全日本教職員大会　参加種目一覧表</t>
    <rPh sb="0" eb="1">
      <t>ダイ</t>
    </rPh>
    <rPh sb="3" eb="4">
      <t>カイ</t>
    </rPh>
    <rPh sb="4" eb="7">
      <t>ゼンニホン</t>
    </rPh>
    <rPh sb="7" eb="10">
      <t>キョウショクイン</t>
    </rPh>
    <rPh sb="10" eb="12">
      <t>タイカイ</t>
    </rPh>
    <rPh sb="13" eb="15">
      <t>サンカ</t>
    </rPh>
    <rPh sb="15" eb="17">
      <t>シュモク</t>
    </rPh>
    <rPh sb="17" eb="20">
      <t>イチランヒョウ</t>
    </rPh>
    <phoneticPr fontId="5"/>
  </si>
  <si>
    <t>令和３年●月●日　　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</si>
  <si>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令和３年度</t>
    <rPh sb="0" eb="2">
      <t>レイワ</t>
    </rPh>
    <rPh sb="3" eb="5">
      <t>ネンド</t>
    </rPh>
    <phoneticPr fontId="5"/>
  </si>
  <si>
    <t>または自宅住所（退職者）</t>
    <rPh sb="3" eb="7">
      <t>ジタクジュウショ</t>
    </rPh>
    <rPh sb="8" eb="10">
      <t>タイショク</t>
    </rPh>
    <rPh sb="10" eb="11">
      <t>シャ</t>
    </rPh>
    <phoneticPr fontId="5"/>
  </si>
  <si>
    <t>郵便振替　記号11220　番号10832131</t>
    <rPh sb="0" eb="2">
      <t>ユウビン</t>
    </rPh>
    <rPh sb="2" eb="4">
      <t>フリカエ</t>
    </rPh>
    <rPh sb="5" eb="7">
      <t>キゴウ</t>
    </rPh>
    <rPh sb="13" eb="15">
      <t>バンゴウ</t>
    </rPh>
    <phoneticPr fontId="5"/>
  </si>
  <si>
    <t>口座名　教職員連盟　代表　福嶋康夫</t>
    <rPh sb="0" eb="3">
      <t>コウザメイ</t>
    </rPh>
    <rPh sb="4" eb="9">
      <t>キョウショクインレンメイ</t>
    </rPh>
    <rPh sb="10" eb="12">
      <t>ダイヒョウ</t>
    </rPh>
    <rPh sb="13" eb="17">
      <t>フクシマヤスオ</t>
    </rPh>
    <phoneticPr fontId="5"/>
  </si>
  <si>
    <t>学校名（在職者）</t>
    <rPh sb="0" eb="3">
      <t>ガッコウメイ</t>
    </rPh>
    <rPh sb="4" eb="7">
      <t>ザイショクシャ</t>
    </rPh>
    <phoneticPr fontId="5"/>
  </si>
  <si>
    <t>ゆうちょ銀行　店番128　口座番号1083213</t>
    <rPh sb="4" eb="6">
      <t>ギンコウ</t>
    </rPh>
    <rPh sb="7" eb="9">
      <t>テンバン</t>
    </rPh>
    <rPh sb="13" eb="17">
      <t>コウザバンゴウ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</si>
</sst>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#,##0_ "/>
    <numFmt numFmtId="178" formatCode="#,##0&quot; 円&quot;"/>
    <numFmt numFmtId="179" formatCode="#,##0&quot;円&quot;"/>
  </numFmts>
  <fonts count="27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12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1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1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2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1" fillId="4" borderId="10" xfId="1" applyFont="1" applyFill="1" applyBorder="1" applyAlignment="1" applyProtection="1">
      <alignment horizontal="center" vertical="center" shrinkToFit="1"/>
      <protection locked="0"/>
    </xf>
    <xf numFmtId="0" fontId="11" fillId="4" borderId="11" xfId="1" applyFont="1" applyFill="1" applyBorder="1" applyAlignment="1" applyProtection="1">
      <alignment horizontal="center" vertical="center" shrinkToFit="1"/>
      <protection locked="0"/>
    </xf>
    <xf numFmtId="0" fontId="11" fillId="4" borderId="13" xfId="1" applyFont="1" applyFill="1" applyBorder="1" applyAlignment="1" applyProtection="1">
      <alignment horizontal="center" vertical="center" shrinkToFit="1"/>
      <protection locked="0"/>
    </xf>
    <xf numFmtId="0" fontId="11" fillId="4" borderId="14" xfId="1" applyFont="1" applyFill="1" applyBorder="1" applyAlignment="1" applyProtection="1">
      <alignment horizontal="center" vertical="center" shrinkToFit="1"/>
      <protection locked="0"/>
    </xf>
    <xf numFmtId="0" fontId="11" fillId="4" borderId="15" xfId="1" applyFont="1" applyFill="1" applyBorder="1" applyAlignment="1" applyProtection="1">
      <alignment horizontal="center" vertical="center" shrinkToFit="1"/>
      <protection locked="0"/>
    </xf>
    <xf numFmtId="0" fontId="11" fillId="4" borderId="16" xfId="1" applyFont="1" applyFill="1" applyBorder="1" applyAlignment="1" applyProtection="1">
      <alignment horizontal="center" vertical="center" shrinkToFit="1"/>
      <protection locked="0"/>
    </xf>
    <xf numFmtId="0" fontId="11" fillId="4" borderId="18" xfId="1" applyFont="1" applyFill="1" applyBorder="1" applyAlignment="1" applyProtection="1">
      <alignment horizontal="center" vertical="center" shrinkToFit="1"/>
      <protection locked="0"/>
    </xf>
    <xf numFmtId="0" fontId="11" fillId="4" borderId="19" xfId="1" applyFont="1" applyFill="1" applyBorder="1" applyAlignment="1" applyProtection="1">
      <alignment horizontal="center" vertical="center" shrinkToFit="1"/>
      <protection locked="0"/>
    </xf>
    <xf numFmtId="0" fontId="11" fillId="4" borderId="20" xfId="1" applyFont="1" applyFill="1" applyBorder="1" applyAlignment="1" applyProtection="1">
      <alignment horizontal="center" vertical="center" shrinkToFit="1"/>
      <protection locked="0"/>
    </xf>
    <xf numFmtId="0" fontId="11" fillId="4" borderId="2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0" fillId="0" borderId="0" xfId="1" applyFont="1" applyAlignment="1" applyProtection="1">
      <alignment horizontal="right" vertical="center"/>
    </xf>
    <xf numFmtId="0" fontId="11" fillId="0" borderId="0" xfId="1" applyFont="1" applyAlignment="1" applyProtection="1">
      <alignment vertical="center"/>
    </xf>
    <xf numFmtId="0" fontId="12" fillId="0" borderId="22" xfId="1" applyFont="1" applyBorder="1" applyAlignment="1" applyProtection="1">
      <alignment horizontal="center" vertical="center" textRotation="255"/>
    </xf>
    <xf numFmtId="0" fontId="12" fillId="0" borderId="23" xfId="1" applyFont="1" applyBorder="1" applyAlignment="1" applyProtection="1">
      <alignment horizontal="center" vertical="center" textRotation="255"/>
    </xf>
    <xf numFmtId="0" fontId="12" fillId="0" borderId="24" xfId="1" applyFont="1" applyBorder="1" applyAlignment="1" applyProtection="1">
      <alignment horizontal="center" vertical="center" textRotation="255"/>
    </xf>
    <xf numFmtId="0" fontId="12" fillId="0" borderId="25" xfId="1" applyFont="1" applyBorder="1" applyAlignment="1" applyProtection="1">
      <alignment horizontal="center" vertical="center" textRotation="255"/>
    </xf>
    <xf numFmtId="0" fontId="12" fillId="0" borderId="23" xfId="1" applyFont="1" applyBorder="1" applyAlignment="1" applyProtection="1">
      <alignment vertical="center" textRotation="255"/>
    </xf>
    <xf numFmtId="0" fontId="12" fillId="0" borderId="25" xfId="1" applyFont="1" applyBorder="1" applyAlignment="1" applyProtection="1">
      <alignment vertical="center" textRotation="255"/>
    </xf>
    <xf numFmtId="0" fontId="12" fillId="0" borderId="26" xfId="1" applyFont="1" applyBorder="1" applyAlignment="1" applyProtection="1">
      <alignment horizontal="center" vertical="center" textRotation="255"/>
    </xf>
    <xf numFmtId="0" fontId="12" fillId="0" borderId="26" xfId="1" applyFont="1" applyBorder="1" applyAlignment="1" applyProtection="1">
      <alignment vertical="center" textRotation="255"/>
    </xf>
    <xf numFmtId="0" fontId="12" fillId="0" borderId="27" xfId="1" applyFont="1" applyBorder="1" applyAlignment="1" applyProtection="1">
      <alignment vertical="center" textRotation="255"/>
    </xf>
    <xf numFmtId="0" fontId="11" fillId="0" borderId="28" xfId="1" applyFont="1" applyBorder="1" applyAlignment="1" applyProtection="1">
      <alignment horizontal="center" vertical="center" shrinkToFit="1"/>
    </xf>
    <xf numFmtId="0" fontId="14" fillId="0" borderId="29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11" fillId="0" borderId="30" xfId="1" applyFont="1" applyBorder="1" applyAlignment="1" applyProtection="1">
      <alignment horizontal="center" vertical="center" shrinkToFit="1"/>
    </xf>
    <xf numFmtId="0" fontId="11" fillId="0" borderId="33" xfId="1" applyFont="1" applyBorder="1" applyAlignment="1" applyProtection="1">
      <alignment horizontal="center" vertical="center" shrinkToFit="1"/>
    </xf>
    <xf numFmtId="0" fontId="11" fillId="0" borderId="29" xfId="1" applyFont="1" applyBorder="1" applyAlignment="1" applyProtection="1">
      <alignment horizontal="center" vertical="center" shrinkToFit="1"/>
    </xf>
    <xf numFmtId="0" fontId="11" fillId="0" borderId="34" xfId="1" applyFont="1" applyBorder="1" applyAlignment="1" applyProtection="1">
      <alignment horizontal="center" vertical="center" shrinkToFit="1"/>
    </xf>
    <xf numFmtId="0" fontId="11" fillId="0" borderId="35" xfId="1" applyFont="1" applyBorder="1" applyAlignment="1" applyProtection="1">
      <alignment horizontal="center" vertical="center" shrinkToFit="1"/>
    </xf>
    <xf numFmtId="0" fontId="14" fillId="0" borderId="36" xfId="0" applyFont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center" vertical="center"/>
    </xf>
    <xf numFmtId="0" fontId="11" fillId="0" borderId="31" xfId="1" applyFont="1" applyBorder="1" applyAlignment="1" applyProtection="1">
      <alignment horizontal="center" vertical="center" shrinkToFit="1"/>
    </xf>
    <xf numFmtId="0" fontId="11" fillId="0" borderId="37" xfId="1" applyFont="1" applyBorder="1" applyAlignment="1" applyProtection="1">
      <alignment horizontal="center" vertical="center" shrinkToFit="1"/>
    </xf>
    <xf numFmtId="0" fontId="11" fillId="0" borderId="36" xfId="1" applyFont="1" applyBorder="1" applyAlignment="1" applyProtection="1">
      <alignment horizontal="center" vertical="center" shrinkToFit="1"/>
    </xf>
    <xf numFmtId="0" fontId="11" fillId="0" borderId="38" xfId="1" applyFont="1" applyBorder="1" applyAlignment="1" applyProtection="1">
      <alignment horizontal="center" vertical="center" shrinkToFit="1"/>
    </xf>
    <xf numFmtId="0" fontId="11" fillId="0" borderId="39" xfId="1" applyFont="1" applyBorder="1" applyAlignment="1" applyProtection="1">
      <alignment horizontal="center" vertical="center" shrinkToFit="1"/>
    </xf>
    <xf numFmtId="0" fontId="11" fillId="0" borderId="40" xfId="1" applyFont="1" applyBorder="1" applyAlignment="1" applyProtection="1">
      <alignment horizontal="center" vertical="center" shrinkToFit="1"/>
    </xf>
    <xf numFmtId="0" fontId="11" fillId="0" borderId="41" xfId="1" applyFont="1" applyBorder="1" applyAlignment="1" applyProtection="1">
      <alignment horizontal="center" vertical="center" shrinkToFit="1"/>
    </xf>
    <xf numFmtId="0" fontId="11" fillId="0" borderId="42" xfId="1" applyFont="1" applyBorder="1" applyAlignment="1" applyProtection="1">
      <alignment horizontal="center" vertical="center" shrinkToFit="1"/>
    </xf>
    <xf numFmtId="0" fontId="11" fillId="0" borderId="43" xfId="1" applyFont="1" applyBorder="1" applyAlignment="1" applyProtection="1">
      <alignment horizontal="center" vertical="center" shrinkToFit="1"/>
    </xf>
    <xf numFmtId="0" fontId="11" fillId="0" borderId="44" xfId="1" applyFont="1" applyBorder="1" applyAlignment="1" applyProtection="1">
      <alignment horizontal="center" vertical="center" shrinkToFit="1"/>
    </xf>
    <xf numFmtId="0" fontId="11" fillId="0" borderId="45" xfId="1" applyFont="1" applyBorder="1" applyAlignment="1" applyProtection="1">
      <alignment horizontal="center" vertical="center" shrinkToFit="1"/>
    </xf>
    <xf numFmtId="0" fontId="11" fillId="0" borderId="46" xfId="1" applyFont="1" applyBorder="1" applyAlignment="1" applyProtection="1">
      <alignment horizontal="center" vertical="center" shrinkToFit="1"/>
    </xf>
    <xf numFmtId="0" fontId="11" fillId="0" borderId="47" xfId="1" applyFont="1" applyBorder="1" applyAlignment="1" applyProtection="1">
      <alignment horizontal="center" vertical="center" shrinkToFit="1"/>
    </xf>
    <xf numFmtId="0" fontId="11" fillId="0" borderId="48" xfId="1" applyFont="1" applyBorder="1" applyAlignment="1" applyProtection="1">
      <alignment horizontal="center" vertical="center" shrinkToFit="1"/>
    </xf>
    <xf numFmtId="0" fontId="11" fillId="0" borderId="49" xfId="1" applyFont="1" applyBorder="1" applyAlignment="1" applyProtection="1">
      <alignment horizontal="center" vertical="center" shrinkToFit="1"/>
    </xf>
    <xf numFmtId="0" fontId="11" fillId="0" borderId="50" xfId="1" applyFont="1" applyBorder="1" applyAlignment="1" applyProtection="1">
      <alignment horizontal="center" vertical="center" shrinkToFit="1"/>
    </xf>
    <xf numFmtId="0" fontId="11" fillId="0" borderId="51" xfId="1" applyFont="1" applyBorder="1" applyAlignment="1" applyProtection="1">
      <alignment horizontal="center" vertical="center" shrinkToFit="1"/>
    </xf>
    <xf numFmtId="0" fontId="11" fillId="5" borderId="53" xfId="1" applyFont="1" applyFill="1" applyBorder="1" applyAlignment="1" applyProtection="1">
      <alignment horizontal="center" vertical="center" shrinkToFit="1"/>
    </xf>
    <xf numFmtId="0" fontId="11" fillId="5" borderId="54" xfId="1" applyFont="1" applyFill="1" applyBorder="1" applyAlignment="1" applyProtection="1">
      <alignment horizontal="center" vertical="center" shrinkToFit="1"/>
    </xf>
    <xf numFmtId="0" fontId="11" fillId="5" borderId="55" xfId="1" applyFont="1" applyFill="1" applyBorder="1" applyAlignment="1" applyProtection="1">
      <alignment horizontal="center" vertical="center" shrinkToFit="1"/>
    </xf>
    <xf numFmtId="0" fontId="11" fillId="5" borderId="56" xfId="1" applyFont="1" applyFill="1" applyBorder="1" applyAlignment="1" applyProtection="1">
      <alignment horizontal="center" vertical="center" shrinkToFit="1"/>
    </xf>
    <xf numFmtId="0" fontId="11" fillId="5" borderId="57" xfId="1" applyFont="1" applyFill="1" applyBorder="1" applyAlignment="1" applyProtection="1">
      <alignment horizontal="center" vertical="center" shrinkToFit="1"/>
    </xf>
    <xf numFmtId="0" fontId="9" fillId="0" borderId="0" xfId="1" applyFont="1" applyAlignment="1" applyProtection="1">
      <alignment horizontal="left" vertical="center"/>
    </xf>
    <xf numFmtId="0" fontId="11" fillId="0" borderId="10" xfId="1" applyFont="1" applyBorder="1" applyAlignment="1" applyProtection="1">
      <alignment horizontal="center" vertical="center" shrinkToFit="1"/>
    </xf>
    <xf numFmtId="0" fontId="11" fillId="0" borderId="13" xfId="1" applyFont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0" borderId="14" xfId="1" applyFont="1" applyBorder="1" applyAlignment="1" applyProtection="1">
      <alignment horizontal="center" vertical="center" shrinkToFit="1"/>
    </xf>
    <xf numFmtId="0" fontId="1" fillId="0" borderId="0" xfId="2" applyFont="1" applyAlignment="1">
      <alignment vertical="center"/>
    </xf>
    <xf numFmtId="0" fontId="7" fillId="0" borderId="0" xfId="2" applyAlignment="1">
      <alignment vertical="center"/>
    </xf>
    <xf numFmtId="0" fontId="7" fillId="0" borderId="0" xfId="2" applyAlignment="1">
      <alignment horizontal="center" vertical="center"/>
    </xf>
    <xf numFmtId="0" fontId="7" fillId="0" borderId="0" xfId="2" applyBorder="1" applyAlignment="1">
      <alignment horizontal="center" vertical="center" textRotation="255"/>
    </xf>
    <xf numFmtId="0" fontId="7" fillId="0" borderId="0" xfId="2" applyBorder="1" applyAlignment="1">
      <alignment horizontal="center" vertical="center"/>
    </xf>
    <xf numFmtId="0" fontId="7" fillId="0" borderId="1" xfId="2" applyBorder="1" applyAlignment="1">
      <alignment vertical="center"/>
    </xf>
    <xf numFmtId="0" fontId="7" fillId="0" borderId="12" xfId="2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7" fillId="0" borderId="58" xfId="2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Border="1" applyAlignment="1">
      <alignment vertical="center"/>
    </xf>
    <xf numFmtId="0" fontId="17" fillId="0" borderId="0" xfId="2" applyFont="1" applyAlignment="1">
      <alignment vertical="center"/>
    </xf>
    <xf numFmtId="0" fontId="7" fillId="0" borderId="0" xfId="2" applyAlignment="1">
      <alignment horizontal="distributed" vertical="center" indent="1"/>
    </xf>
    <xf numFmtId="0" fontId="19" fillId="0" borderId="59" xfId="2" applyFont="1" applyBorder="1" applyAlignment="1">
      <alignment horizontal="center" vertical="center"/>
    </xf>
    <xf numFmtId="0" fontId="7" fillId="0" borderId="12" xfId="2" applyNumberFormat="1" applyFont="1" applyBorder="1" applyAlignment="1">
      <alignment horizontal="center" vertical="center"/>
    </xf>
    <xf numFmtId="0" fontId="7" fillId="0" borderId="0" xfId="2" applyNumberFormat="1" applyFont="1" applyBorder="1" applyAlignment="1">
      <alignment vertical="center"/>
    </xf>
    <xf numFmtId="0" fontId="21" fillId="0" borderId="0" xfId="0" applyFont="1">
      <alignment vertical="center"/>
    </xf>
    <xf numFmtId="0" fontId="4" fillId="0" borderId="0" xfId="0" applyFont="1">
      <alignment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1" fillId="4" borderId="60" xfId="1" applyFont="1" applyFill="1" applyBorder="1" applyAlignment="1" applyProtection="1">
      <alignment horizontal="center" vertical="center" shrinkToFit="1"/>
      <protection locked="0"/>
    </xf>
    <xf numFmtId="0" fontId="11" fillId="4" borderId="61" xfId="1" applyFont="1" applyFill="1" applyBorder="1" applyAlignment="1" applyProtection="1">
      <alignment horizontal="center" vertical="center" shrinkToFit="1"/>
      <protection locked="0"/>
    </xf>
    <xf numFmtId="0" fontId="11" fillId="4" borderId="62" xfId="1" applyFont="1" applyFill="1" applyBorder="1" applyAlignment="1" applyProtection="1">
      <alignment horizontal="center" vertical="center" shrinkToFit="1"/>
      <protection locked="0"/>
    </xf>
    <xf numFmtId="0" fontId="11" fillId="4" borderId="63" xfId="1" applyFont="1" applyFill="1" applyBorder="1" applyAlignment="1" applyProtection="1">
      <alignment horizontal="center" vertical="center" shrinkToFit="1"/>
      <protection locked="0"/>
    </xf>
    <xf numFmtId="0" fontId="11" fillId="4" borderId="64" xfId="1" applyFont="1" applyFill="1" applyBorder="1" applyAlignment="1" applyProtection="1">
      <alignment horizontal="center" vertical="center" shrinkToFit="1"/>
      <protection locked="0"/>
    </xf>
    <xf numFmtId="0" fontId="11" fillId="5" borderId="65" xfId="1" applyFont="1" applyFill="1" applyBorder="1" applyAlignment="1" applyProtection="1">
      <alignment horizontal="center" vertical="center" shrinkToFi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1" applyFont="1" applyBorder="1" applyAlignment="1" applyProtection="1">
      <alignment horizontal="center" vertical="center" shrinkToFit="1"/>
    </xf>
    <xf numFmtId="0" fontId="11" fillId="0" borderId="12" xfId="1" applyFont="1" applyBorder="1" applyAlignment="1" applyProtection="1">
      <alignment horizontal="center" vertical="center" shrinkToFit="1"/>
    </xf>
    <xf numFmtId="0" fontId="11" fillId="5" borderId="66" xfId="1" applyFont="1" applyFill="1" applyBorder="1" applyAlignment="1" applyProtection="1">
      <alignment horizontal="center" vertical="center" shrinkToFit="1"/>
    </xf>
    <xf numFmtId="0" fontId="12" fillId="0" borderId="67" xfId="1" applyFont="1" applyBorder="1" applyAlignment="1" applyProtection="1">
      <alignment horizontal="center" vertical="center" textRotation="255"/>
    </xf>
    <xf numFmtId="0" fontId="11" fillId="0" borderId="68" xfId="1" applyFont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2" xfId="2" applyBorder="1" applyAlignment="1">
      <alignment horizontal="center" vertical="center"/>
    </xf>
    <xf numFmtId="0" fontId="7" fillId="0" borderId="58" xfId="2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99" xfId="0" applyBorder="1">
      <alignment vertical="center"/>
    </xf>
    <xf numFmtId="0" fontId="8" fillId="0" borderId="0" xfId="1" applyFont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12" fillId="0" borderId="106" xfId="1" applyFont="1" applyBorder="1" applyAlignment="1" applyProtection="1">
      <alignment horizontal="center" vertical="center" textRotation="255" shrinkToFit="1"/>
    </xf>
    <xf numFmtId="0" fontId="0" fillId="0" borderId="0" xfId="0" applyAlignment="1">
      <alignment horizontal="left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69" xfId="0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71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70" xfId="0" applyBorder="1" applyAlignment="1">
      <alignment horizontal="center" vertical="center"/>
    </xf>
    <xf numFmtId="0" fontId="11" fillId="5" borderId="73" xfId="1" applyFont="1" applyFill="1" applyBorder="1" applyAlignment="1" applyProtection="1">
      <alignment horizontal="center" vertical="center" shrinkToFit="1"/>
    </xf>
    <xf numFmtId="0" fontId="11" fillId="5" borderId="52" xfId="1" applyFont="1" applyFill="1" applyBorder="1" applyAlignment="1" applyProtection="1">
      <alignment horizontal="center" vertical="center" shrinkToFit="1"/>
    </xf>
    <xf numFmtId="0" fontId="9" fillId="0" borderId="74" xfId="1" applyFont="1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 vertical="center"/>
    </xf>
    <xf numFmtId="0" fontId="9" fillId="0" borderId="76" xfId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9" fillId="0" borderId="77" xfId="1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0" fontId="9" fillId="0" borderId="78" xfId="1" applyFont="1" applyBorder="1" applyAlignment="1" applyProtection="1">
      <alignment horizontal="center" vertical="center"/>
    </xf>
    <xf numFmtId="0" fontId="9" fillId="0" borderId="79" xfId="1" applyFont="1" applyBorder="1" applyAlignment="1" applyProtection="1">
      <alignment horizontal="center" vertical="center"/>
    </xf>
    <xf numFmtId="0" fontId="9" fillId="0" borderId="80" xfId="1" applyFont="1" applyBorder="1" applyAlignment="1" applyProtection="1">
      <alignment horizontal="center" vertical="center"/>
    </xf>
    <xf numFmtId="0" fontId="9" fillId="0" borderId="81" xfId="1" applyFont="1" applyBorder="1" applyAlignment="1" applyProtection="1">
      <alignment horizontal="center" vertical="center" textRotation="255"/>
    </xf>
    <xf numFmtId="0" fontId="9" fillId="0" borderId="82" xfId="1" applyFont="1" applyBorder="1" applyAlignment="1" applyProtection="1">
      <alignment horizontal="center" vertical="center" textRotation="255"/>
    </xf>
    <xf numFmtId="0" fontId="9" fillId="0" borderId="65" xfId="1" applyFont="1" applyBorder="1" applyAlignment="1" applyProtection="1">
      <alignment horizontal="center" vertical="center" textRotation="255"/>
    </xf>
    <xf numFmtId="0" fontId="15" fillId="0" borderId="84" xfId="1" applyFont="1" applyBorder="1" applyAlignment="1" applyProtection="1">
      <alignment horizontal="center" vertical="center"/>
    </xf>
    <xf numFmtId="0" fontId="15" fillId="0" borderId="85" xfId="1" applyFont="1" applyBorder="1" applyAlignment="1" applyProtection="1">
      <alignment horizontal="center" vertical="center"/>
    </xf>
    <xf numFmtId="0" fontId="15" fillId="0" borderId="86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9" fillId="4" borderId="87" xfId="1" applyFont="1" applyFill="1" applyBorder="1" applyAlignment="1" applyProtection="1">
      <alignment horizontal="center" vertical="center"/>
      <protection locked="0"/>
    </xf>
    <xf numFmtId="0" fontId="9" fillId="0" borderId="31" xfId="1" applyFont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horizontal="center" vertical="center"/>
    </xf>
    <xf numFmtId="0" fontId="9" fillId="0" borderId="83" xfId="1" applyFont="1" applyBorder="1" applyAlignment="1" applyProtection="1">
      <alignment horizontal="center" vertical="center"/>
    </xf>
    <xf numFmtId="0" fontId="9" fillId="0" borderId="10" xfId="1" applyFont="1" applyBorder="1" applyAlignment="1" applyProtection="1">
      <alignment horizontal="center" vertical="center"/>
    </xf>
    <xf numFmtId="0" fontId="9" fillId="0" borderId="9" xfId="1" applyFont="1" applyBorder="1" applyAlignment="1" applyProtection="1">
      <alignment horizontal="center" vertical="center"/>
    </xf>
    <xf numFmtId="0" fontId="9" fillId="0" borderId="89" xfId="1" applyFont="1" applyBorder="1" applyAlignment="1" applyProtection="1">
      <alignment horizontal="center" vertical="center"/>
    </xf>
    <xf numFmtId="0" fontId="9" fillId="0" borderId="88" xfId="1" applyFont="1" applyBorder="1" applyAlignment="1" applyProtection="1">
      <alignment horizontal="center" vertical="center"/>
    </xf>
    <xf numFmtId="0" fontId="9" fillId="0" borderId="44" xfId="1" applyFont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 vertical="center"/>
    </xf>
    <xf numFmtId="0" fontId="9" fillId="0" borderId="108" xfId="1" applyFont="1" applyBorder="1" applyAlignment="1" applyProtection="1">
      <alignment horizontal="center" vertical="center"/>
    </xf>
    <xf numFmtId="0" fontId="12" fillId="0" borderId="13" xfId="1" applyFont="1" applyBorder="1" applyAlignment="1" applyProtection="1">
      <alignment horizontal="center" vertical="center" textRotation="255"/>
    </xf>
    <xf numFmtId="0" fontId="12" fillId="0" borderId="72" xfId="1" applyFont="1" applyBorder="1" applyAlignment="1" applyProtection="1">
      <alignment horizontal="center" vertical="center" textRotation="255"/>
    </xf>
    <xf numFmtId="0" fontId="12" fillId="0" borderId="14" xfId="1" applyFont="1" applyBorder="1" applyAlignment="1" applyProtection="1">
      <alignment horizontal="center" vertical="center" textRotation="255"/>
    </xf>
    <xf numFmtId="0" fontId="12" fillId="0" borderId="22" xfId="1" applyFont="1" applyBorder="1" applyAlignment="1" applyProtection="1">
      <alignment horizontal="center" vertical="center" textRotation="255"/>
    </xf>
    <xf numFmtId="0" fontId="13" fillId="0" borderId="14" xfId="1" applyFont="1" applyBorder="1" applyAlignment="1" applyProtection="1">
      <alignment horizontal="center" vertical="center" textRotation="255"/>
    </xf>
    <xf numFmtId="0" fontId="13" fillId="0" borderId="22" xfId="1" applyFont="1" applyBorder="1" applyAlignment="1" applyProtection="1">
      <alignment horizontal="center" vertical="center" textRotation="255"/>
    </xf>
    <xf numFmtId="0" fontId="9" fillId="0" borderId="107" xfId="1" applyFont="1" applyBorder="1" applyAlignment="1" applyProtection="1">
      <alignment horizontal="center" vertical="center"/>
    </xf>
    <xf numFmtId="0" fontId="9" fillId="0" borderId="69" xfId="1" applyFont="1" applyBorder="1" applyAlignment="1" applyProtection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7" fillId="0" borderId="1" xfId="2" applyBorder="1"/>
    <xf numFmtId="0" fontId="18" fillId="0" borderId="1" xfId="2" applyFont="1" applyBorder="1" applyAlignment="1">
      <alignment horizontal="center" vertical="center"/>
    </xf>
    <xf numFmtId="178" fontId="7" fillId="0" borderId="31" xfId="2" applyNumberFormat="1" applyBorder="1" applyAlignment="1">
      <alignment horizontal="right" vertical="center"/>
    </xf>
    <xf numFmtId="178" fontId="7" fillId="0" borderId="12" xfId="2" applyNumberFormat="1" applyBorder="1" applyAlignment="1">
      <alignment horizontal="right" vertical="center"/>
    </xf>
    <xf numFmtId="177" fontId="7" fillId="0" borderId="1" xfId="2" applyNumberFormat="1" applyBorder="1" applyAlignment="1">
      <alignment horizontal="right" vertical="center"/>
    </xf>
    <xf numFmtId="177" fontId="7" fillId="0" borderId="31" xfId="2" applyNumberFormat="1" applyBorder="1" applyAlignment="1">
      <alignment horizontal="right" vertical="center"/>
    </xf>
    <xf numFmtId="0" fontId="19" fillId="0" borderId="71" xfId="2" applyFont="1" applyBorder="1" applyAlignment="1">
      <alignment horizontal="center" vertical="center"/>
    </xf>
    <xf numFmtId="0" fontId="19" fillId="0" borderId="90" xfId="2" applyFont="1" applyBorder="1" applyAlignment="1">
      <alignment horizontal="center" vertical="center"/>
    </xf>
    <xf numFmtId="177" fontId="16" fillId="0" borderId="91" xfId="2" applyNumberFormat="1" applyFont="1" applyBorder="1" applyAlignment="1">
      <alignment horizontal="right" vertical="center"/>
    </xf>
    <xf numFmtId="177" fontId="16" fillId="0" borderId="92" xfId="2" applyNumberFormat="1" applyFont="1" applyBorder="1" applyAlignment="1">
      <alignment horizontal="right" vertical="center"/>
    </xf>
    <xf numFmtId="0" fontId="17" fillId="0" borderId="1" xfId="2" applyFont="1" applyBorder="1" applyAlignment="1">
      <alignment horizontal="distributed" vertical="center" indent="1"/>
    </xf>
    <xf numFmtId="179" fontId="7" fillId="0" borderId="1" xfId="2" applyNumberFormat="1" applyBorder="1" applyAlignment="1">
      <alignment horizontal="right" vertical="center"/>
    </xf>
    <xf numFmtId="179" fontId="7" fillId="0" borderId="31" xfId="2" applyNumberFormat="1" applyBorder="1" applyAlignment="1">
      <alignment horizontal="right" vertical="center"/>
    </xf>
    <xf numFmtId="0" fontId="7" fillId="0" borderId="1" xfId="2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7" fillId="0" borderId="2" xfId="2" applyBorder="1" applyAlignment="1">
      <alignment horizontal="center" vertical="center"/>
    </xf>
    <xf numFmtId="0" fontId="1" fillId="0" borderId="31" xfId="2" applyFont="1" applyFill="1" applyBorder="1" applyAlignment="1">
      <alignment horizontal="center" vertical="center" shrinkToFit="1"/>
    </xf>
    <xf numFmtId="0" fontId="1" fillId="0" borderId="12" xfId="2" applyFont="1" applyFill="1" applyBorder="1" applyAlignment="1">
      <alignment horizontal="center" vertical="center" shrinkToFit="1"/>
    </xf>
    <xf numFmtId="0" fontId="1" fillId="0" borderId="58" xfId="2" applyFont="1" applyFill="1" applyBorder="1" applyAlignment="1">
      <alignment horizontal="center" vertical="center" shrinkToFit="1"/>
    </xf>
    <xf numFmtId="0" fontId="17" fillId="0" borderId="100" xfId="2" applyFont="1" applyFill="1" applyBorder="1" applyAlignment="1">
      <alignment horizontal="center" vertical="center" shrinkToFit="1"/>
    </xf>
    <xf numFmtId="0" fontId="17" fillId="0" borderId="101" xfId="2" applyFont="1" applyFill="1" applyBorder="1" applyAlignment="1">
      <alignment horizontal="center" vertical="center" shrinkToFit="1"/>
    </xf>
    <xf numFmtId="0" fontId="17" fillId="0" borderId="102" xfId="2" applyFont="1" applyFill="1" applyBorder="1" applyAlignment="1">
      <alignment horizontal="center" vertical="center" shrinkToFit="1"/>
    </xf>
    <xf numFmtId="0" fontId="1" fillId="0" borderId="103" xfId="2" applyFont="1" applyFill="1" applyBorder="1" applyAlignment="1">
      <alignment horizontal="center" vertical="center" shrinkToFit="1"/>
    </xf>
    <xf numFmtId="0" fontId="1" fillId="0" borderId="104" xfId="2" applyFont="1" applyFill="1" applyBorder="1" applyAlignment="1">
      <alignment horizontal="center" vertical="center" shrinkToFit="1"/>
    </xf>
    <xf numFmtId="0" fontId="1" fillId="0" borderId="105" xfId="2" applyFont="1" applyFill="1" applyBorder="1" applyAlignment="1">
      <alignment horizontal="center" vertical="center" shrinkToFit="1"/>
    </xf>
    <xf numFmtId="0" fontId="8" fillId="0" borderId="0" xfId="2" applyFont="1" applyAlignment="1">
      <alignment horizontal="center" vertical="center"/>
    </xf>
    <xf numFmtId="0" fontId="20" fillId="0" borderId="93" xfId="2" applyFont="1" applyBorder="1" applyAlignment="1" applyProtection="1">
      <alignment horizontal="center" vertical="center"/>
      <protection locked="0"/>
    </xf>
    <xf numFmtId="0" fontId="20" fillId="0" borderId="87" xfId="2" applyFont="1" applyBorder="1" applyAlignment="1" applyProtection="1">
      <alignment horizontal="center" vertical="center"/>
      <protection locked="0"/>
    </xf>
    <xf numFmtId="0" fontId="20" fillId="0" borderId="94" xfId="2" applyFont="1" applyBorder="1" applyAlignment="1" applyProtection="1">
      <alignment horizontal="center" vertical="center"/>
      <protection locked="0"/>
    </xf>
    <xf numFmtId="0" fontId="20" fillId="0" borderId="95" xfId="2" applyFont="1" applyBorder="1" applyAlignment="1" applyProtection="1">
      <alignment horizontal="center" vertical="center"/>
      <protection locked="0"/>
    </xf>
    <xf numFmtId="0" fontId="20" fillId="0" borderId="96" xfId="2" applyFont="1" applyBorder="1" applyAlignment="1" applyProtection="1">
      <alignment horizontal="center" vertical="center"/>
      <protection locked="0"/>
    </xf>
    <xf numFmtId="0" fontId="20" fillId="0" borderId="97" xfId="2" applyFont="1" applyBorder="1" applyAlignment="1" applyProtection="1">
      <alignment horizontal="center" vertical="center"/>
      <protection locked="0"/>
    </xf>
    <xf numFmtId="177" fontId="16" fillId="0" borderId="31" xfId="2" applyNumberFormat="1" applyFont="1" applyBorder="1" applyAlignment="1">
      <alignment horizontal="right" vertical="center" shrinkToFit="1"/>
    </xf>
    <xf numFmtId="0" fontId="16" fillId="0" borderId="12" xfId="2" applyFont="1" applyBorder="1" applyAlignment="1">
      <alignment horizontal="right" vertical="center" shrinkToFit="1"/>
    </xf>
    <xf numFmtId="0" fontId="16" fillId="0" borderId="58" xfId="2" applyFont="1" applyBorder="1" applyAlignment="1">
      <alignment horizontal="right" vertical="center" shrinkToFit="1"/>
    </xf>
    <xf numFmtId="0" fontId="7" fillId="0" borderId="70" xfId="2" applyBorder="1" applyAlignment="1">
      <alignment horizontal="center" vertical="center" textRotation="255"/>
    </xf>
    <xf numFmtId="0" fontId="7" fillId="0" borderId="98" xfId="2" applyBorder="1" applyAlignment="1">
      <alignment horizontal="center" vertical="center" textRotation="255"/>
    </xf>
    <xf numFmtId="0" fontId="7" fillId="0" borderId="69" xfId="2" applyBorder="1" applyAlignment="1">
      <alignment horizontal="center" vertical="center" textRotation="255"/>
    </xf>
    <xf numFmtId="0" fontId="24" fillId="0" borderId="0" xfId="2" applyFont="1" applyBorder="1" applyAlignment="1">
      <alignment horizontal="right" vertical="center"/>
    </xf>
    <xf numFmtId="0" fontId="17" fillId="0" borderId="1" xfId="2" applyFont="1" applyBorder="1" applyAlignment="1">
      <alignment horizontal="center" vertical="center" shrinkToFit="1"/>
    </xf>
    <xf numFmtId="0" fontId="7" fillId="0" borderId="1" xfId="2" applyBorder="1" applyAlignment="1">
      <alignment shrinkToFit="1"/>
    </xf>
    <xf numFmtId="0" fontId="8" fillId="0" borderId="2" xfId="2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7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</cellXfs>
  <cellStyles count="3">
    <cellStyle name="標準" xfId="0" builtinId="0"/>
    <cellStyle name="標準_２３参加選手・種目調査" xfId="1"/>
    <cellStyle name="標準_２４参加料等　納入書" xfId="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E8E920FA-BEFB-4016-99BA-2DC5DA37229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4E807582-FFDA-40C8-87D6-FD2ED05B82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2162845C-45E2-488E-896A-A87FEDA294D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2A0F1E90-DA8B-4680-8FCE-C1DA5C2E9F2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1117701D-9605-4990-814E-B4F9C720C37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A2A41972-0CE6-464E-9197-B145B786848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18CF1D96-C53C-464C-B9EC-F6E157149C2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25BE5FA3-ED51-4102-B864-268B9A5C016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126E6E79-BDBB-42B8-851F-F245E0C9920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7864F554-7843-46F0-AF69-767DDD8CCF6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6A3FBA55-B73E-4E9A-9FB4-704A8FE6CDC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389824FB-2E80-42E1-B368-518654D6C1C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F6394E4B-5108-4F3A-92DC-D569FC254E4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209BA9CC-A803-44F4-AE32-6E5F904041B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294B742B-5392-4EDB-A416-85C1A23D6AF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DF773720-78CC-4513-88E7-98DDE5AC088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41C76EEB-B4DE-4EDE-BE13-AAC8455E08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C419C41B-7A6A-4C1F-9588-9AEA7ED45FE1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9BE18266-B1F2-48A6-A4B9-7A02843BCB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7A77BA06-9C07-4D7E-A5D2-18171333036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F0F59F6B-8829-4AF8-9A06-DCCDF2256BA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39134099-8D8D-4331-B0A8-426E955089C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76D425AC-AEB2-4CF1-B504-54C9CD868BB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B89633BF-719C-405C-B078-F1517DCC03E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AA889AEC-6B33-4945-952E-253AE8EFCCA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66C4776B-F887-4DCF-9244-D31C8E524E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C8387795-9A22-45D3-AD6A-E982E7F9BB6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948E39DE-359D-42FE-9CF1-A7ACE517C7E0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9D019553-C2C1-44EE-B6DB-3124B7BEE15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217BD6D5-BBEC-41F6-B411-BDA55CF6710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E164E5B1-4E3A-424A-8D51-CFB6FC40869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533A3EEE-EE2F-4D34-B356-9E9032AB056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CE3FCC6B-BB5E-44BE-A346-20FC992C159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D948937D-15E8-4F18-BFC0-B810C1B1644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BDBC7E46-E8E8-4909-BEFE-F54BDDDDA05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21C48541-3FC3-494F-B58F-5CC78FA246D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41D89276-E354-4346-96BE-16D70889D8BA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6D3544FF-02DE-4490-AB13-4F0E071904AD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0C1E241A-8DFA-4AE9-BF31-3F435002267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BDB3B3AA-D3F8-4AAB-A0A0-885B6530D004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8F65B735-4CC2-42F5-BB04-A49112B6666E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B361378B-790F-4E22-9239-0CA09C8EEC1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078E3553-B89C-4E27-929B-D7FA8CDE400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1513F75C-AD8D-4219-B870-2DEF905D2FE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B4065134-66C5-477C-98D2-FEFE39C2F3B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B024FF26-2D8F-46D5-BC8F-8AF0EACE669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2306FCAD-85D7-4E9D-9340-88F6B510DEC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4F892EA4-B839-4858-9D0B-34C03697CD9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205C1EF8-0862-40CE-AE76-F27C073077F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106"/>
  <sheetViews>
    <sheetView view="pageBreakPreview" zoomScaleNormal="100" zoomScaleSheetLayoutView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activeCell="F5" sqref="F5"/>
    </sheetView>
  </sheetViews>
  <sheetFormatPr defaultRowHeight="13.5"/>
  <cols>
    <col min="1" max="1" width="7.625" customWidth="1"/>
    <col min="2" max="5" width="11.625" customWidth="1"/>
    <col min="6" max="6" width="23.875" customWidth="1"/>
    <col min="7" max="7" width="4.625" customWidth="1"/>
    <col min="8" max="11" width="5.125" customWidth="1"/>
    <col min="12" max="21" width="3.375" customWidth="1"/>
    <col min="23" max="25" width="9" hidden="1" customWidth="1"/>
  </cols>
  <sheetData>
    <row r="1" spans="1:25" ht="14.25" thickBot="1"/>
    <row r="2" spans="1:25" ht="14.25" thickBot="1">
      <c r="B2" s="140" t="s">
        <v>0</v>
      </c>
      <c r="C2" s="140"/>
      <c r="D2" s="141"/>
      <c r="E2" s="142"/>
      <c r="F2" s="132"/>
      <c r="H2" s="143" t="s">
        <v>248</v>
      </c>
      <c r="I2" s="143"/>
      <c r="J2" s="144" t="s">
        <v>262</v>
      </c>
      <c r="K2" s="144"/>
      <c r="L2" s="144"/>
      <c r="M2" s="144"/>
      <c r="N2" s="144"/>
      <c r="O2" s="144"/>
      <c r="P2" s="144"/>
      <c r="Q2" s="129"/>
      <c r="R2" s="129"/>
    </row>
    <row r="4" spans="1:25">
      <c r="A4" s="136" t="s">
        <v>1</v>
      </c>
      <c r="B4" s="138" t="s">
        <v>4</v>
      </c>
      <c r="C4" s="138"/>
      <c r="D4" s="138" t="s">
        <v>3</v>
      </c>
      <c r="E4" s="138"/>
      <c r="F4" s="131" t="s">
        <v>267</v>
      </c>
      <c r="G4" s="134" t="s">
        <v>18</v>
      </c>
      <c r="H4" s="138" t="s">
        <v>2</v>
      </c>
      <c r="I4" s="138"/>
      <c r="J4" s="138"/>
      <c r="K4" s="138"/>
      <c r="L4" s="145" t="s">
        <v>263</v>
      </c>
      <c r="M4" s="145"/>
      <c r="N4" s="145"/>
      <c r="O4" s="145"/>
      <c r="P4" s="145"/>
      <c r="Q4" s="145"/>
      <c r="R4" s="145"/>
      <c r="S4" s="145"/>
      <c r="T4" s="145"/>
      <c r="U4" s="145"/>
    </row>
    <row r="5" spans="1:25">
      <c r="A5" s="137"/>
      <c r="B5" s="107" t="s">
        <v>5</v>
      </c>
      <c r="C5" s="107" t="s">
        <v>6</v>
      </c>
      <c r="D5" s="107" t="s">
        <v>5</v>
      </c>
      <c r="E5" s="107" t="s">
        <v>6</v>
      </c>
      <c r="F5" s="130" t="s">
        <v>264</v>
      </c>
      <c r="G5" s="135"/>
      <c r="H5" s="139" t="s">
        <v>7</v>
      </c>
      <c r="I5" s="139"/>
      <c r="J5" s="107" t="s">
        <v>8</v>
      </c>
      <c r="K5" s="107" t="s">
        <v>9</v>
      </c>
      <c r="L5" s="133" t="s">
        <v>10</v>
      </c>
      <c r="M5" s="133"/>
      <c r="N5" s="133"/>
      <c r="O5" s="133"/>
      <c r="P5" s="133"/>
      <c r="Q5" s="133"/>
      <c r="R5" s="133"/>
      <c r="S5" s="133"/>
      <c r="T5" s="133"/>
      <c r="U5" s="133"/>
    </row>
    <row r="6" spans="1:25">
      <c r="A6" s="4">
        <v>1</v>
      </c>
      <c r="B6" s="9"/>
      <c r="C6" s="9"/>
      <c r="D6" s="9"/>
      <c r="E6" s="9"/>
      <c r="F6" s="9"/>
      <c r="G6" s="10"/>
      <c r="H6" s="10"/>
      <c r="I6" s="9"/>
      <c r="J6" s="9"/>
      <c r="K6" s="9"/>
      <c r="L6" s="11"/>
      <c r="M6" s="12"/>
      <c r="N6" s="12"/>
      <c r="O6" s="12"/>
      <c r="P6" s="12"/>
      <c r="Q6" s="12"/>
      <c r="R6" s="12"/>
      <c r="S6" s="12"/>
      <c r="T6" s="12"/>
      <c r="U6" s="13"/>
      <c r="W6" s="95" t="s">
        <v>11</v>
      </c>
      <c r="X6" t="s">
        <v>16</v>
      </c>
      <c r="Y6" t="s">
        <v>19</v>
      </c>
    </row>
    <row r="7" spans="1:25">
      <c r="A7" s="4">
        <v>2</v>
      </c>
      <c r="B7" s="9"/>
      <c r="C7" s="9"/>
      <c r="D7" s="9"/>
      <c r="E7" s="9"/>
      <c r="F7" s="9"/>
      <c r="G7" s="10"/>
      <c r="H7" s="10"/>
      <c r="I7" s="9"/>
      <c r="J7" s="9"/>
      <c r="K7" s="9"/>
      <c r="L7" s="11"/>
      <c r="M7" s="12"/>
      <c r="N7" s="12"/>
      <c r="O7" s="12"/>
      <c r="P7" s="12"/>
      <c r="Q7" s="12"/>
      <c r="R7" s="12"/>
      <c r="S7" s="12"/>
      <c r="T7" s="12"/>
      <c r="U7" s="13"/>
      <c r="W7" s="95" t="s">
        <v>192</v>
      </c>
      <c r="X7" t="s">
        <v>15</v>
      </c>
      <c r="Y7" s="3" t="s">
        <v>20</v>
      </c>
    </row>
    <row r="8" spans="1:25">
      <c r="A8" s="4">
        <v>3</v>
      </c>
      <c r="B8" s="9"/>
      <c r="C8" s="9"/>
      <c r="D8" s="9"/>
      <c r="E8" s="9"/>
      <c r="F8" s="9"/>
      <c r="G8" s="10"/>
      <c r="H8" s="10"/>
      <c r="I8" s="9"/>
      <c r="J8" s="9"/>
      <c r="K8" s="9"/>
      <c r="L8" s="11"/>
      <c r="M8" s="12"/>
      <c r="N8" s="12"/>
      <c r="O8" s="12"/>
      <c r="P8" s="12"/>
      <c r="Q8" s="12"/>
      <c r="R8" s="12"/>
      <c r="S8" s="12"/>
      <c r="T8" s="12"/>
      <c r="U8" s="13"/>
      <c r="W8" s="95" t="s">
        <v>193</v>
      </c>
      <c r="X8" t="s">
        <v>17</v>
      </c>
    </row>
    <row r="9" spans="1:25">
      <c r="A9" s="4">
        <v>4</v>
      </c>
      <c r="B9" s="9"/>
      <c r="C9" s="9"/>
      <c r="D9" s="9"/>
      <c r="E9" s="9"/>
      <c r="F9" s="9"/>
      <c r="G9" s="10"/>
      <c r="H9" s="10"/>
      <c r="I9" s="9"/>
      <c r="J9" s="9"/>
      <c r="K9" s="9"/>
      <c r="L9" s="11"/>
      <c r="M9" s="12"/>
      <c r="N9" s="12"/>
      <c r="O9" s="12"/>
      <c r="P9" s="12"/>
      <c r="Q9" s="12"/>
      <c r="R9" s="12"/>
      <c r="S9" s="12"/>
      <c r="T9" s="12"/>
      <c r="U9" s="13"/>
      <c r="W9" s="95" t="s">
        <v>194</v>
      </c>
    </row>
    <row r="10" spans="1:25">
      <c r="A10" s="4">
        <v>5</v>
      </c>
      <c r="B10" s="9"/>
      <c r="C10" s="9"/>
      <c r="D10" s="9"/>
      <c r="E10" s="9"/>
      <c r="F10" s="9"/>
      <c r="G10" s="10"/>
      <c r="H10" s="10"/>
      <c r="I10" s="9"/>
      <c r="J10" s="9"/>
      <c r="K10" s="9"/>
      <c r="L10" s="11"/>
      <c r="M10" s="12"/>
      <c r="N10" s="12"/>
      <c r="O10" s="12"/>
      <c r="P10" s="12"/>
      <c r="Q10" s="12"/>
      <c r="R10" s="12"/>
      <c r="S10" s="12"/>
      <c r="T10" s="12"/>
      <c r="U10" s="13"/>
      <c r="W10" s="95" t="s">
        <v>195</v>
      </c>
    </row>
    <row r="11" spans="1:25">
      <c r="A11" s="4">
        <v>6</v>
      </c>
      <c r="B11" s="9"/>
      <c r="C11" s="9"/>
      <c r="D11" s="9"/>
      <c r="E11" s="9"/>
      <c r="F11" s="9"/>
      <c r="G11" s="10"/>
      <c r="H11" s="10"/>
      <c r="I11" s="9"/>
      <c r="J11" s="9"/>
      <c r="K11" s="9"/>
      <c r="L11" s="11"/>
      <c r="M11" s="12"/>
      <c r="N11" s="12"/>
      <c r="O11" s="12"/>
      <c r="P11" s="12"/>
      <c r="Q11" s="12"/>
      <c r="R11" s="12"/>
      <c r="S11" s="12"/>
      <c r="T11" s="12"/>
      <c r="U11" s="13"/>
      <c r="W11" s="95" t="s">
        <v>196</v>
      </c>
    </row>
    <row r="12" spans="1:25">
      <c r="A12" s="4">
        <v>7</v>
      </c>
      <c r="B12" s="9"/>
      <c r="C12" s="9"/>
      <c r="D12" s="9"/>
      <c r="E12" s="9"/>
      <c r="F12" s="9"/>
      <c r="G12" s="10"/>
      <c r="H12" s="10"/>
      <c r="I12" s="9"/>
      <c r="J12" s="9"/>
      <c r="K12" s="9"/>
      <c r="L12" s="11"/>
      <c r="M12" s="12"/>
      <c r="N12" s="12"/>
      <c r="O12" s="12"/>
      <c r="P12" s="12"/>
      <c r="Q12" s="12"/>
      <c r="R12" s="12"/>
      <c r="S12" s="12"/>
      <c r="T12" s="12"/>
      <c r="U12" s="13"/>
      <c r="W12" s="95" t="s">
        <v>197</v>
      </c>
    </row>
    <row r="13" spans="1:25">
      <c r="A13" s="4">
        <v>8</v>
      </c>
      <c r="B13" s="9"/>
      <c r="C13" s="9"/>
      <c r="D13" s="9"/>
      <c r="E13" s="9"/>
      <c r="F13" s="9"/>
      <c r="G13" s="10"/>
      <c r="H13" s="10"/>
      <c r="I13" s="9"/>
      <c r="J13" s="9"/>
      <c r="K13" s="9"/>
      <c r="L13" s="11"/>
      <c r="M13" s="12"/>
      <c r="N13" s="12"/>
      <c r="O13" s="12"/>
      <c r="P13" s="12"/>
      <c r="Q13" s="12"/>
      <c r="R13" s="12"/>
      <c r="S13" s="12"/>
      <c r="T13" s="12"/>
      <c r="U13" s="13"/>
      <c r="W13" s="95" t="s">
        <v>199</v>
      </c>
    </row>
    <row r="14" spans="1:25">
      <c r="A14" s="4">
        <v>9</v>
      </c>
      <c r="B14" s="9"/>
      <c r="C14" s="9"/>
      <c r="D14" s="9"/>
      <c r="E14" s="9"/>
      <c r="F14" s="9"/>
      <c r="G14" s="10"/>
      <c r="H14" s="10"/>
      <c r="I14" s="9"/>
      <c r="J14" s="9"/>
      <c r="K14" s="9"/>
      <c r="L14" s="11"/>
      <c r="M14" s="12"/>
      <c r="N14" s="12"/>
      <c r="O14" s="12"/>
      <c r="P14" s="12"/>
      <c r="Q14" s="12"/>
      <c r="R14" s="12"/>
      <c r="S14" s="12"/>
      <c r="T14" s="12"/>
      <c r="U14" s="13"/>
      <c r="W14" s="95" t="s">
        <v>200</v>
      </c>
    </row>
    <row r="15" spans="1:25">
      <c r="A15" s="4">
        <v>10</v>
      </c>
      <c r="B15" s="9"/>
      <c r="C15" s="9"/>
      <c r="D15" s="9"/>
      <c r="E15" s="9"/>
      <c r="F15" s="9"/>
      <c r="G15" s="10"/>
      <c r="H15" s="10"/>
      <c r="I15" s="9"/>
      <c r="J15" s="9"/>
      <c r="K15" s="9"/>
      <c r="L15" s="11"/>
      <c r="M15" s="12"/>
      <c r="N15" s="12"/>
      <c r="O15" s="12"/>
      <c r="P15" s="12"/>
      <c r="Q15" s="12"/>
      <c r="R15" s="12"/>
      <c r="S15" s="12"/>
      <c r="T15" s="12"/>
      <c r="U15" s="13"/>
      <c r="W15" s="95" t="s">
        <v>201</v>
      </c>
    </row>
    <row r="16" spans="1:25">
      <c r="A16" s="4">
        <v>11</v>
      </c>
      <c r="B16" s="9"/>
      <c r="C16" s="9"/>
      <c r="D16" s="9"/>
      <c r="E16" s="9"/>
      <c r="F16" s="9"/>
      <c r="G16" s="10"/>
      <c r="H16" s="10"/>
      <c r="I16" s="9"/>
      <c r="J16" s="9"/>
      <c r="K16" s="9"/>
      <c r="L16" s="11"/>
      <c r="M16" s="12"/>
      <c r="N16" s="12"/>
      <c r="O16" s="12"/>
      <c r="P16" s="12"/>
      <c r="Q16" s="12"/>
      <c r="R16" s="12"/>
      <c r="S16" s="12"/>
      <c r="T16" s="12"/>
      <c r="U16" s="13"/>
      <c r="W16" s="95" t="s">
        <v>202</v>
      </c>
    </row>
    <row r="17" spans="1:23">
      <c r="A17" s="4">
        <v>12</v>
      </c>
      <c r="B17" s="9"/>
      <c r="C17" s="9"/>
      <c r="D17" s="9"/>
      <c r="E17" s="9"/>
      <c r="F17" s="9"/>
      <c r="G17" s="10"/>
      <c r="H17" s="10"/>
      <c r="I17" s="9"/>
      <c r="J17" s="9"/>
      <c r="K17" s="9"/>
      <c r="L17" s="11"/>
      <c r="M17" s="12"/>
      <c r="N17" s="12"/>
      <c r="O17" s="12"/>
      <c r="P17" s="12"/>
      <c r="Q17" s="12"/>
      <c r="R17" s="12"/>
      <c r="S17" s="12"/>
      <c r="T17" s="12"/>
      <c r="U17" s="13"/>
      <c r="W17" s="95" t="s">
        <v>203</v>
      </c>
    </row>
    <row r="18" spans="1:23">
      <c r="A18" s="4">
        <v>13</v>
      </c>
      <c r="B18" s="9"/>
      <c r="C18" s="9"/>
      <c r="D18" s="9"/>
      <c r="E18" s="9"/>
      <c r="F18" s="9"/>
      <c r="G18" s="10"/>
      <c r="H18" s="10"/>
      <c r="I18" s="9"/>
      <c r="J18" s="9"/>
      <c r="K18" s="9"/>
      <c r="L18" s="11"/>
      <c r="M18" s="12"/>
      <c r="N18" s="12"/>
      <c r="O18" s="12"/>
      <c r="P18" s="12"/>
      <c r="Q18" s="12"/>
      <c r="R18" s="12"/>
      <c r="S18" s="12"/>
      <c r="T18" s="12"/>
      <c r="U18" s="13"/>
      <c r="W18" s="95" t="s">
        <v>204</v>
      </c>
    </row>
    <row r="19" spans="1:23">
      <c r="A19" s="4">
        <v>14</v>
      </c>
      <c r="B19" s="9"/>
      <c r="C19" s="9"/>
      <c r="D19" s="9"/>
      <c r="E19" s="9"/>
      <c r="F19" s="9"/>
      <c r="G19" s="10"/>
      <c r="H19" s="10"/>
      <c r="I19" s="9"/>
      <c r="J19" s="9"/>
      <c r="K19" s="9"/>
      <c r="L19" s="11"/>
      <c r="M19" s="12"/>
      <c r="N19" s="12"/>
      <c r="O19" s="12"/>
      <c r="P19" s="12"/>
      <c r="Q19" s="12"/>
      <c r="R19" s="12"/>
      <c r="S19" s="12"/>
      <c r="T19" s="12"/>
      <c r="U19" s="13"/>
      <c r="W19" s="95" t="s">
        <v>12</v>
      </c>
    </row>
    <row r="20" spans="1:23">
      <c r="A20" s="4">
        <v>15</v>
      </c>
      <c r="B20" s="9"/>
      <c r="C20" s="9"/>
      <c r="D20" s="9"/>
      <c r="E20" s="9"/>
      <c r="F20" s="9"/>
      <c r="G20" s="10"/>
      <c r="H20" s="10"/>
      <c r="I20" s="9"/>
      <c r="J20" s="9"/>
      <c r="K20" s="9"/>
      <c r="L20" s="11"/>
      <c r="M20" s="12"/>
      <c r="N20" s="12"/>
      <c r="O20" s="12"/>
      <c r="P20" s="12"/>
      <c r="Q20" s="12"/>
      <c r="R20" s="12"/>
      <c r="S20" s="12"/>
      <c r="T20" s="12"/>
      <c r="U20" s="13"/>
      <c r="W20" s="95" t="s">
        <v>205</v>
      </c>
    </row>
    <row r="21" spans="1:23">
      <c r="A21" s="4">
        <v>16</v>
      </c>
      <c r="B21" s="9"/>
      <c r="C21" s="9"/>
      <c r="D21" s="9"/>
      <c r="E21" s="9"/>
      <c r="F21" s="9"/>
      <c r="G21" s="10"/>
      <c r="H21" s="10"/>
      <c r="I21" s="9"/>
      <c r="J21" s="9"/>
      <c r="K21" s="9"/>
      <c r="L21" s="11"/>
      <c r="M21" s="12"/>
      <c r="N21" s="12"/>
      <c r="O21" s="12"/>
      <c r="P21" s="12"/>
      <c r="Q21" s="12"/>
      <c r="R21" s="12"/>
      <c r="S21" s="12"/>
      <c r="T21" s="12"/>
      <c r="U21" s="13"/>
      <c r="W21" s="95" t="s">
        <v>206</v>
      </c>
    </row>
    <row r="22" spans="1:23">
      <c r="A22" s="4">
        <v>17</v>
      </c>
      <c r="B22" s="9"/>
      <c r="C22" s="9"/>
      <c r="D22" s="9"/>
      <c r="E22" s="9"/>
      <c r="F22" s="9"/>
      <c r="G22" s="10"/>
      <c r="H22" s="10"/>
      <c r="I22" s="9"/>
      <c r="J22" s="9"/>
      <c r="K22" s="9"/>
      <c r="L22" s="11"/>
      <c r="M22" s="12"/>
      <c r="N22" s="12"/>
      <c r="O22" s="12"/>
      <c r="P22" s="12"/>
      <c r="Q22" s="12"/>
      <c r="R22" s="12"/>
      <c r="S22" s="12"/>
      <c r="T22" s="12"/>
      <c r="U22" s="13"/>
      <c r="W22" s="95" t="s">
        <v>207</v>
      </c>
    </row>
    <row r="23" spans="1:23">
      <c r="A23" s="4">
        <v>18</v>
      </c>
      <c r="B23" s="9"/>
      <c r="C23" s="9"/>
      <c r="D23" s="9"/>
      <c r="E23" s="9"/>
      <c r="F23" s="9"/>
      <c r="G23" s="10"/>
      <c r="H23" s="10"/>
      <c r="I23" s="9"/>
      <c r="J23" s="9"/>
      <c r="K23" s="9"/>
      <c r="L23" s="11"/>
      <c r="M23" s="12"/>
      <c r="N23" s="12"/>
      <c r="O23" s="12"/>
      <c r="P23" s="12"/>
      <c r="Q23" s="12"/>
      <c r="R23" s="12"/>
      <c r="S23" s="12"/>
      <c r="T23" s="12"/>
      <c r="U23" s="13"/>
      <c r="W23" s="95" t="s">
        <v>208</v>
      </c>
    </row>
    <row r="24" spans="1:23">
      <c r="A24" s="4">
        <v>19</v>
      </c>
      <c r="B24" s="9"/>
      <c r="C24" s="9"/>
      <c r="D24" s="9"/>
      <c r="E24" s="9"/>
      <c r="F24" s="9"/>
      <c r="G24" s="10"/>
      <c r="H24" s="10"/>
      <c r="I24" s="9"/>
      <c r="J24" s="9"/>
      <c r="K24" s="9"/>
      <c r="L24" s="11"/>
      <c r="M24" s="12"/>
      <c r="N24" s="12"/>
      <c r="O24" s="12"/>
      <c r="P24" s="12"/>
      <c r="Q24" s="12"/>
      <c r="R24" s="12"/>
      <c r="S24" s="12"/>
      <c r="T24" s="12"/>
      <c r="U24" s="13"/>
      <c r="W24" s="95" t="s">
        <v>209</v>
      </c>
    </row>
    <row r="25" spans="1:23">
      <c r="A25" s="4">
        <v>20</v>
      </c>
      <c r="B25" s="9"/>
      <c r="C25" s="9"/>
      <c r="D25" s="9"/>
      <c r="E25" s="9"/>
      <c r="F25" s="9"/>
      <c r="G25" s="10"/>
      <c r="H25" s="10"/>
      <c r="I25" s="9"/>
      <c r="J25" s="9"/>
      <c r="K25" s="9"/>
      <c r="L25" s="11"/>
      <c r="M25" s="12"/>
      <c r="N25" s="12"/>
      <c r="O25" s="12"/>
      <c r="P25" s="12"/>
      <c r="Q25" s="12"/>
      <c r="R25" s="12"/>
      <c r="S25" s="12"/>
      <c r="T25" s="12"/>
      <c r="U25" s="13"/>
      <c r="W25" s="95" t="s">
        <v>210</v>
      </c>
    </row>
    <row r="26" spans="1:23">
      <c r="A26" s="4">
        <v>21</v>
      </c>
      <c r="B26" s="9"/>
      <c r="C26" s="9"/>
      <c r="D26" s="9"/>
      <c r="E26" s="9"/>
      <c r="F26" s="9"/>
      <c r="G26" s="10"/>
      <c r="H26" s="10"/>
      <c r="I26" s="9"/>
      <c r="J26" s="9"/>
      <c r="K26" s="9"/>
      <c r="L26" s="11"/>
      <c r="M26" s="12"/>
      <c r="N26" s="12"/>
      <c r="O26" s="12"/>
      <c r="P26" s="12"/>
      <c r="Q26" s="12"/>
      <c r="R26" s="12"/>
      <c r="S26" s="12"/>
      <c r="T26" s="12"/>
      <c r="U26" s="13"/>
      <c r="W26" s="95" t="s">
        <v>211</v>
      </c>
    </row>
    <row r="27" spans="1:23">
      <c r="A27" s="4">
        <v>22</v>
      </c>
      <c r="B27" s="9"/>
      <c r="C27" s="9"/>
      <c r="D27" s="9"/>
      <c r="E27" s="9"/>
      <c r="F27" s="9"/>
      <c r="G27" s="10"/>
      <c r="H27" s="10"/>
      <c r="I27" s="9"/>
      <c r="J27" s="9"/>
      <c r="K27" s="9"/>
      <c r="L27" s="11"/>
      <c r="M27" s="12"/>
      <c r="N27" s="12"/>
      <c r="O27" s="12"/>
      <c r="P27" s="12"/>
      <c r="Q27" s="12"/>
      <c r="R27" s="12"/>
      <c r="S27" s="12"/>
      <c r="T27" s="12"/>
      <c r="U27" s="13"/>
      <c r="W27" s="95" t="s">
        <v>212</v>
      </c>
    </row>
    <row r="28" spans="1:23">
      <c r="A28" s="4">
        <v>23</v>
      </c>
      <c r="B28" s="9"/>
      <c r="C28" s="9"/>
      <c r="D28" s="9"/>
      <c r="E28" s="9"/>
      <c r="F28" s="9"/>
      <c r="G28" s="10"/>
      <c r="H28" s="10"/>
      <c r="I28" s="9"/>
      <c r="J28" s="9"/>
      <c r="K28" s="9"/>
      <c r="L28" s="11"/>
      <c r="M28" s="12"/>
      <c r="N28" s="12"/>
      <c r="O28" s="12"/>
      <c r="P28" s="12"/>
      <c r="Q28" s="12"/>
      <c r="R28" s="12"/>
      <c r="S28" s="12"/>
      <c r="T28" s="12"/>
      <c r="U28" s="13"/>
      <c r="W28" s="95" t="s">
        <v>213</v>
      </c>
    </row>
    <row r="29" spans="1:23">
      <c r="A29" s="4">
        <v>24</v>
      </c>
      <c r="B29" s="9"/>
      <c r="C29" s="9"/>
      <c r="D29" s="9"/>
      <c r="E29" s="9"/>
      <c r="F29" s="9"/>
      <c r="G29" s="10"/>
      <c r="H29" s="10"/>
      <c r="I29" s="9"/>
      <c r="J29" s="9"/>
      <c r="K29" s="9"/>
      <c r="L29" s="11"/>
      <c r="M29" s="12"/>
      <c r="N29" s="12"/>
      <c r="O29" s="12"/>
      <c r="P29" s="12"/>
      <c r="Q29" s="12"/>
      <c r="R29" s="12"/>
      <c r="S29" s="12"/>
      <c r="T29" s="12"/>
      <c r="U29" s="13"/>
      <c r="W29" s="95" t="s">
        <v>214</v>
      </c>
    </row>
    <row r="30" spans="1:23">
      <c r="A30" s="4">
        <v>25</v>
      </c>
      <c r="B30" s="9"/>
      <c r="C30" s="9"/>
      <c r="D30" s="9"/>
      <c r="E30" s="9"/>
      <c r="F30" s="9"/>
      <c r="G30" s="10"/>
      <c r="H30" s="10"/>
      <c r="I30" s="9"/>
      <c r="J30" s="9"/>
      <c r="K30" s="9"/>
      <c r="L30" s="11"/>
      <c r="M30" s="12"/>
      <c r="N30" s="12"/>
      <c r="O30" s="12"/>
      <c r="P30" s="12"/>
      <c r="Q30" s="12"/>
      <c r="R30" s="12"/>
      <c r="S30" s="12"/>
      <c r="T30" s="12"/>
      <c r="U30" s="13"/>
      <c r="W30" s="95" t="s">
        <v>215</v>
      </c>
    </row>
    <row r="31" spans="1:23">
      <c r="A31" s="4">
        <v>26</v>
      </c>
      <c r="B31" s="9"/>
      <c r="C31" s="9"/>
      <c r="D31" s="9"/>
      <c r="E31" s="9"/>
      <c r="F31" s="9"/>
      <c r="G31" s="10"/>
      <c r="H31" s="10"/>
      <c r="I31" s="9"/>
      <c r="J31" s="9"/>
      <c r="K31" s="9"/>
      <c r="L31" s="11"/>
      <c r="M31" s="12"/>
      <c r="N31" s="12"/>
      <c r="O31" s="12"/>
      <c r="P31" s="12"/>
      <c r="Q31" s="12"/>
      <c r="R31" s="12"/>
      <c r="S31" s="12"/>
      <c r="T31" s="12"/>
      <c r="U31" s="13"/>
      <c r="W31" s="95" t="s">
        <v>216</v>
      </c>
    </row>
    <row r="32" spans="1:23">
      <c r="A32" s="4">
        <v>27</v>
      </c>
      <c r="B32" s="9"/>
      <c r="C32" s="9"/>
      <c r="D32" s="9"/>
      <c r="E32" s="9"/>
      <c r="F32" s="9"/>
      <c r="G32" s="10"/>
      <c r="H32" s="10"/>
      <c r="I32" s="9"/>
      <c r="J32" s="9"/>
      <c r="K32" s="9"/>
      <c r="L32" s="11"/>
      <c r="M32" s="12"/>
      <c r="N32" s="12"/>
      <c r="O32" s="12"/>
      <c r="P32" s="12"/>
      <c r="Q32" s="12"/>
      <c r="R32" s="12"/>
      <c r="S32" s="12"/>
      <c r="T32" s="12"/>
      <c r="U32" s="13"/>
      <c r="W32" s="95" t="s">
        <v>217</v>
      </c>
    </row>
    <row r="33" spans="1:23">
      <c r="A33" s="4">
        <v>28</v>
      </c>
      <c r="B33" s="9"/>
      <c r="C33" s="9"/>
      <c r="D33" s="9"/>
      <c r="E33" s="9"/>
      <c r="F33" s="9"/>
      <c r="G33" s="10"/>
      <c r="H33" s="10"/>
      <c r="I33" s="9"/>
      <c r="J33" s="9"/>
      <c r="K33" s="9"/>
      <c r="L33" s="11"/>
      <c r="M33" s="12"/>
      <c r="N33" s="12"/>
      <c r="O33" s="12"/>
      <c r="P33" s="12"/>
      <c r="Q33" s="12"/>
      <c r="R33" s="12"/>
      <c r="S33" s="12"/>
      <c r="T33" s="12"/>
      <c r="U33" s="13"/>
      <c r="W33" s="95" t="s">
        <v>218</v>
      </c>
    </row>
    <row r="34" spans="1:23">
      <c r="A34" s="4">
        <v>29</v>
      </c>
      <c r="B34" s="9"/>
      <c r="C34" s="9"/>
      <c r="D34" s="9"/>
      <c r="E34" s="9"/>
      <c r="F34" s="9"/>
      <c r="G34" s="10"/>
      <c r="H34" s="10"/>
      <c r="I34" s="9"/>
      <c r="J34" s="9"/>
      <c r="K34" s="9"/>
      <c r="L34" s="11"/>
      <c r="M34" s="12"/>
      <c r="N34" s="12"/>
      <c r="O34" s="12"/>
      <c r="P34" s="12"/>
      <c r="Q34" s="12"/>
      <c r="R34" s="12"/>
      <c r="S34" s="12"/>
      <c r="T34" s="12"/>
      <c r="U34" s="13"/>
      <c r="W34" s="95" t="s">
        <v>219</v>
      </c>
    </row>
    <row r="35" spans="1:23">
      <c r="A35" s="4">
        <v>30</v>
      </c>
      <c r="B35" s="9"/>
      <c r="C35" s="9"/>
      <c r="D35" s="9"/>
      <c r="E35" s="9"/>
      <c r="F35" s="9"/>
      <c r="G35" s="10"/>
      <c r="H35" s="10"/>
      <c r="I35" s="9"/>
      <c r="J35" s="9"/>
      <c r="K35" s="9"/>
      <c r="L35" s="11"/>
      <c r="M35" s="12"/>
      <c r="N35" s="12"/>
      <c r="O35" s="12"/>
      <c r="P35" s="12"/>
      <c r="Q35" s="12"/>
      <c r="R35" s="12"/>
      <c r="S35" s="12"/>
      <c r="T35" s="12"/>
      <c r="U35" s="13"/>
      <c r="W35" s="95" t="s">
        <v>13</v>
      </c>
    </row>
    <row r="36" spans="1:23">
      <c r="A36" s="4">
        <v>31</v>
      </c>
      <c r="B36" s="9"/>
      <c r="C36" s="9"/>
      <c r="D36" s="9"/>
      <c r="E36" s="9"/>
      <c r="F36" s="9"/>
      <c r="G36" s="10"/>
      <c r="H36" s="10"/>
      <c r="I36" s="9"/>
      <c r="J36" s="9"/>
      <c r="K36" s="9"/>
      <c r="L36" s="11"/>
      <c r="M36" s="12"/>
      <c r="N36" s="12"/>
      <c r="O36" s="12"/>
      <c r="P36" s="12"/>
      <c r="Q36" s="12"/>
      <c r="R36" s="12"/>
      <c r="S36" s="12"/>
      <c r="T36" s="12"/>
      <c r="U36" s="13"/>
      <c r="W36" s="95" t="s">
        <v>220</v>
      </c>
    </row>
    <row r="37" spans="1:23">
      <c r="A37" s="4">
        <v>32</v>
      </c>
      <c r="B37" s="9"/>
      <c r="C37" s="9"/>
      <c r="D37" s="9"/>
      <c r="E37" s="9"/>
      <c r="F37" s="9"/>
      <c r="G37" s="10"/>
      <c r="H37" s="10"/>
      <c r="I37" s="9"/>
      <c r="J37" s="9"/>
      <c r="K37" s="9"/>
      <c r="L37" s="11"/>
      <c r="M37" s="12"/>
      <c r="N37" s="12"/>
      <c r="O37" s="12"/>
      <c r="P37" s="12"/>
      <c r="Q37" s="12"/>
      <c r="R37" s="12"/>
      <c r="S37" s="12"/>
      <c r="T37" s="12"/>
      <c r="U37" s="13"/>
      <c r="W37" s="95" t="s">
        <v>221</v>
      </c>
    </row>
    <row r="38" spans="1:23">
      <c r="A38" s="4">
        <v>33</v>
      </c>
      <c r="B38" s="9"/>
      <c r="C38" s="9"/>
      <c r="D38" s="9"/>
      <c r="E38" s="9"/>
      <c r="F38" s="9"/>
      <c r="G38" s="10"/>
      <c r="H38" s="10"/>
      <c r="I38" s="9"/>
      <c r="J38" s="9"/>
      <c r="K38" s="9"/>
      <c r="L38" s="11"/>
      <c r="M38" s="12"/>
      <c r="N38" s="12"/>
      <c r="O38" s="12"/>
      <c r="P38" s="12"/>
      <c r="Q38" s="12"/>
      <c r="R38" s="12"/>
      <c r="S38" s="12"/>
      <c r="T38" s="12"/>
      <c r="U38" s="13"/>
      <c r="W38" s="95" t="s">
        <v>222</v>
      </c>
    </row>
    <row r="39" spans="1:23">
      <c r="A39" s="4">
        <v>34</v>
      </c>
      <c r="B39" s="9"/>
      <c r="C39" s="9"/>
      <c r="D39" s="9"/>
      <c r="E39" s="9"/>
      <c r="F39" s="9"/>
      <c r="G39" s="10"/>
      <c r="H39" s="10"/>
      <c r="I39" s="9"/>
      <c r="J39" s="9"/>
      <c r="K39" s="9"/>
      <c r="L39" s="11"/>
      <c r="M39" s="12"/>
      <c r="N39" s="12"/>
      <c r="O39" s="12"/>
      <c r="P39" s="12"/>
      <c r="Q39" s="12"/>
      <c r="R39" s="12"/>
      <c r="S39" s="12"/>
      <c r="T39" s="12"/>
      <c r="U39" s="13"/>
      <c r="W39" s="95" t="s">
        <v>223</v>
      </c>
    </row>
    <row r="40" spans="1:23">
      <c r="A40" s="4">
        <v>35</v>
      </c>
      <c r="B40" s="9"/>
      <c r="C40" s="9"/>
      <c r="D40" s="9"/>
      <c r="E40" s="9"/>
      <c r="F40" s="9"/>
      <c r="G40" s="10"/>
      <c r="H40" s="10"/>
      <c r="I40" s="9"/>
      <c r="J40" s="9"/>
      <c r="K40" s="9"/>
      <c r="L40" s="11"/>
      <c r="M40" s="12"/>
      <c r="N40" s="12"/>
      <c r="O40" s="12"/>
      <c r="P40" s="12"/>
      <c r="Q40" s="12"/>
      <c r="R40" s="12"/>
      <c r="S40" s="12"/>
      <c r="T40" s="12"/>
      <c r="U40" s="13"/>
      <c r="W40" s="95" t="s">
        <v>224</v>
      </c>
    </row>
    <row r="41" spans="1:23">
      <c r="A41" s="4">
        <v>36</v>
      </c>
      <c r="B41" s="9"/>
      <c r="C41" s="9"/>
      <c r="D41" s="9"/>
      <c r="E41" s="9"/>
      <c r="F41" s="9"/>
      <c r="G41" s="10"/>
      <c r="H41" s="10"/>
      <c r="I41" s="9"/>
      <c r="J41" s="9"/>
      <c r="K41" s="9"/>
      <c r="L41" s="11"/>
      <c r="M41" s="12"/>
      <c r="N41" s="12"/>
      <c r="O41" s="12"/>
      <c r="P41" s="12"/>
      <c r="Q41" s="12"/>
      <c r="R41" s="12"/>
      <c r="S41" s="12"/>
      <c r="T41" s="12"/>
      <c r="U41" s="13"/>
      <c r="W41" s="95" t="s">
        <v>225</v>
      </c>
    </row>
    <row r="42" spans="1:23">
      <c r="A42" s="4">
        <v>37</v>
      </c>
      <c r="B42" s="9"/>
      <c r="C42" s="9"/>
      <c r="D42" s="9"/>
      <c r="E42" s="9"/>
      <c r="F42" s="9"/>
      <c r="G42" s="10"/>
      <c r="H42" s="10"/>
      <c r="I42" s="9"/>
      <c r="J42" s="9"/>
      <c r="K42" s="9"/>
      <c r="L42" s="11"/>
      <c r="M42" s="12"/>
      <c r="N42" s="12"/>
      <c r="O42" s="12"/>
      <c r="P42" s="12"/>
      <c r="Q42" s="12"/>
      <c r="R42" s="12"/>
      <c r="S42" s="12"/>
      <c r="T42" s="12"/>
      <c r="U42" s="13"/>
      <c r="W42" s="95" t="s">
        <v>226</v>
      </c>
    </row>
    <row r="43" spans="1:23">
      <c r="A43" s="4">
        <v>38</v>
      </c>
      <c r="B43" s="9"/>
      <c r="C43" s="9"/>
      <c r="D43" s="9"/>
      <c r="E43" s="9"/>
      <c r="F43" s="9"/>
      <c r="G43" s="10"/>
      <c r="H43" s="10"/>
      <c r="I43" s="9"/>
      <c r="J43" s="9"/>
      <c r="K43" s="9"/>
      <c r="L43" s="11"/>
      <c r="M43" s="12"/>
      <c r="N43" s="12"/>
      <c r="O43" s="12"/>
      <c r="P43" s="12"/>
      <c r="Q43" s="12"/>
      <c r="R43" s="12"/>
      <c r="S43" s="12"/>
      <c r="T43" s="12"/>
      <c r="U43" s="13"/>
      <c r="W43" s="95" t="s">
        <v>227</v>
      </c>
    </row>
    <row r="44" spans="1:23">
      <c r="A44" s="4">
        <v>39</v>
      </c>
      <c r="B44" s="9"/>
      <c r="C44" s="9"/>
      <c r="D44" s="9"/>
      <c r="E44" s="9"/>
      <c r="F44" s="9"/>
      <c r="G44" s="10"/>
      <c r="H44" s="10"/>
      <c r="I44" s="9"/>
      <c r="J44" s="9"/>
      <c r="K44" s="9"/>
      <c r="L44" s="11"/>
      <c r="M44" s="12"/>
      <c r="N44" s="12"/>
      <c r="O44" s="12"/>
      <c r="P44" s="12"/>
      <c r="Q44" s="12"/>
      <c r="R44" s="12"/>
      <c r="S44" s="12"/>
      <c r="T44" s="12"/>
      <c r="U44" s="13"/>
      <c r="W44" s="95" t="s">
        <v>228</v>
      </c>
    </row>
    <row r="45" spans="1:23">
      <c r="A45" s="4">
        <v>40</v>
      </c>
      <c r="B45" s="9"/>
      <c r="C45" s="9"/>
      <c r="D45" s="9"/>
      <c r="E45" s="9"/>
      <c r="F45" s="9"/>
      <c r="G45" s="10"/>
      <c r="H45" s="10"/>
      <c r="I45" s="9"/>
      <c r="J45" s="9"/>
      <c r="K45" s="9"/>
      <c r="L45" s="11"/>
      <c r="M45" s="12"/>
      <c r="N45" s="12"/>
      <c r="O45" s="12"/>
      <c r="P45" s="12"/>
      <c r="Q45" s="12"/>
      <c r="R45" s="12"/>
      <c r="S45" s="12"/>
      <c r="T45" s="12"/>
      <c r="U45" s="13"/>
      <c r="W45" s="95" t="s">
        <v>229</v>
      </c>
    </row>
    <row r="46" spans="1:23">
      <c r="A46" s="4">
        <v>41</v>
      </c>
      <c r="B46" s="9"/>
      <c r="C46" s="9"/>
      <c r="D46" s="9"/>
      <c r="E46" s="9"/>
      <c r="F46" s="9"/>
      <c r="G46" s="10"/>
      <c r="H46" s="10"/>
      <c r="I46" s="9"/>
      <c r="J46" s="9"/>
      <c r="K46" s="9"/>
      <c r="L46" s="11"/>
      <c r="M46" s="12"/>
      <c r="N46" s="12"/>
      <c r="O46" s="12"/>
      <c r="P46" s="12"/>
      <c r="Q46" s="12"/>
      <c r="R46" s="12"/>
      <c r="S46" s="12"/>
      <c r="T46" s="12"/>
      <c r="U46" s="13"/>
      <c r="W46" s="95" t="s">
        <v>230</v>
      </c>
    </row>
    <row r="47" spans="1:23">
      <c r="A47" s="4">
        <v>42</v>
      </c>
      <c r="B47" s="9"/>
      <c r="C47" s="9"/>
      <c r="D47" s="9"/>
      <c r="E47" s="9"/>
      <c r="F47" s="9"/>
      <c r="G47" s="10"/>
      <c r="H47" s="10"/>
      <c r="I47" s="9"/>
      <c r="J47" s="9"/>
      <c r="K47" s="9"/>
      <c r="L47" s="11"/>
      <c r="M47" s="12"/>
      <c r="N47" s="12"/>
      <c r="O47" s="12"/>
      <c r="P47" s="12"/>
      <c r="Q47" s="12"/>
      <c r="R47" s="12"/>
      <c r="S47" s="12"/>
      <c r="T47" s="12"/>
      <c r="U47" s="13"/>
      <c r="W47" s="95" t="s">
        <v>231</v>
      </c>
    </row>
    <row r="48" spans="1:23">
      <c r="A48" s="4">
        <v>43</v>
      </c>
      <c r="B48" s="9"/>
      <c r="C48" s="9"/>
      <c r="D48" s="9"/>
      <c r="E48" s="9"/>
      <c r="F48" s="9"/>
      <c r="G48" s="10"/>
      <c r="H48" s="10"/>
      <c r="I48" s="9"/>
      <c r="J48" s="9"/>
      <c r="K48" s="9"/>
      <c r="L48" s="11"/>
      <c r="M48" s="12"/>
      <c r="N48" s="12"/>
      <c r="O48" s="12"/>
      <c r="P48" s="12"/>
      <c r="Q48" s="12"/>
      <c r="R48" s="12"/>
      <c r="S48" s="12"/>
      <c r="T48" s="12"/>
      <c r="U48" s="13"/>
      <c r="W48" s="95" t="s">
        <v>232</v>
      </c>
    </row>
    <row r="49" spans="1:23">
      <c r="A49" s="4">
        <v>44</v>
      </c>
      <c r="B49" s="9"/>
      <c r="C49" s="9"/>
      <c r="D49" s="9"/>
      <c r="E49" s="9"/>
      <c r="F49" s="9"/>
      <c r="G49" s="10"/>
      <c r="H49" s="10"/>
      <c r="I49" s="9"/>
      <c r="J49" s="9"/>
      <c r="K49" s="9"/>
      <c r="L49" s="11"/>
      <c r="M49" s="12"/>
      <c r="N49" s="12"/>
      <c r="O49" s="12"/>
      <c r="P49" s="12"/>
      <c r="Q49" s="12"/>
      <c r="R49" s="12"/>
      <c r="S49" s="12"/>
      <c r="T49" s="12"/>
      <c r="U49" s="13"/>
      <c r="W49" s="95" t="s">
        <v>233</v>
      </c>
    </row>
    <row r="50" spans="1:23">
      <c r="A50" s="4">
        <v>45</v>
      </c>
      <c r="B50" s="9"/>
      <c r="C50" s="9"/>
      <c r="D50" s="9"/>
      <c r="E50" s="9"/>
      <c r="F50" s="9"/>
      <c r="G50" s="10"/>
      <c r="H50" s="10"/>
      <c r="I50" s="9"/>
      <c r="J50" s="9"/>
      <c r="K50" s="9"/>
      <c r="L50" s="11"/>
      <c r="M50" s="12"/>
      <c r="N50" s="12"/>
      <c r="O50" s="12"/>
      <c r="P50" s="12"/>
      <c r="Q50" s="12"/>
      <c r="R50" s="12"/>
      <c r="S50" s="12"/>
      <c r="T50" s="12"/>
      <c r="U50" s="13"/>
      <c r="W50" s="95" t="s">
        <v>234</v>
      </c>
    </row>
    <row r="51" spans="1:23">
      <c r="A51" s="4">
        <v>46</v>
      </c>
      <c r="B51" s="9"/>
      <c r="C51" s="9"/>
      <c r="D51" s="9"/>
      <c r="E51" s="9"/>
      <c r="F51" s="9"/>
      <c r="G51" s="10"/>
      <c r="H51" s="10"/>
      <c r="I51" s="9"/>
      <c r="J51" s="9"/>
      <c r="K51" s="9"/>
      <c r="L51" s="11"/>
      <c r="M51" s="12"/>
      <c r="N51" s="12"/>
      <c r="O51" s="12"/>
      <c r="P51" s="12"/>
      <c r="Q51" s="12"/>
      <c r="R51" s="12"/>
      <c r="S51" s="12"/>
      <c r="T51" s="12"/>
      <c r="U51" s="13"/>
      <c r="W51" s="95" t="s">
        <v>14</v>
      </c>
    </row>
    <row r="52" spans="1:23">
      <c r="A52" s="4">
        <v>47</v>
      </c>
      <c r="B52" s="9"/>
      <c r="C52" s="9"/>
      <c r="D52" s="9"/>
      <c r="E52" s="9"/>
      <c r="F52" s="9"/>
      <c r="G52" s="10"/>
      <c r="H52" s="10"/>
      <c r="I52" s="9"/>
      <c r="J52" s="9"/>
      <c r="K52" s="9"/>
      <c r="L52" s="11"/>
      <c r="M52" s="12"/>
      <c r="N52" s="12"/>
      <c r="O52" s="12"/>
      <c r="P52" s="12"/>
      <c r="Q52" s="12"/>
      <c r="R52" s="12"/>
      <c r="S52" s="12"/>
      <c r="T52" s="12"/>
      <c r="U52" s="13"/>
      <c r="W52" s="95" t="s">
        <v>198</v>
      </c>
    </row>
    <row r="53" spans="1:23">
      <c r="A53" s="4">
        <v>48</v>
      </c>
      <c r="B53" s="9"/>
      <c r="C53" s="9"/>
      <c r="D53" s="9"/>
      <c r="E53" s="9"/>
      <c r="F53" s="9"/>
      <c r="G53" s="10"/>
      <c r="H53" s="10"/>
      <c r="I53" s="9"/>
      <c r="J53" s="9"/>
      <c r="K53" s="9"/>
      <c r="L53" s="11"/>
      <c r="M53" s="12"/>
      <c r="N53" s="12"/>
      <c r="O53" s="12"/>
      <c r="P53" s="12"/>
      <c r="Q53" s="12"/>
      <c r="R53" s="12"/>
      <c r="S53" s="12"/>
      <c r="T53" s="12"/>
      <c r="U53" s="13"/>
    </row>
    <row r="54" spans="1:23">
      <c r="A54" s="4">
        <v>49</v>
      </c>
      <c r="B54" s="9"/>
      <c r="C54" s="9"/>
      <c r="D54" s="9"/>
      <c r="E54" s="9"/>
      <c r="F54" s="9"/>
      <c r="G54" s="10"/>
      <c r="H54" s="10"/>
      <c r="I54" s="9"/>
      <c r="J54" s="9"/>
      <c r="K54" s="9"/>
      <c r="L54" s="11"/>
      <c r="M54" s="12"/>
      <c r="N54" s="12"/>
      <c r="O54" s="12"/>
      <c r="P54" s="12"/>
      <c r="Q54" s="12"/>
      <c r="R54" s="12"/>
      <c r="S54" s="12"/>
      <c r="T54" s="12"/>
      <c r="U54" s="13"/>
    </row>
    <row r="55" spans="1:23">
      <c r="A55" s="4">
        <v>50</v>
      </c>
      <c r="B55" s="9"/>
      <c r="C55" s="9"/>
      <c r="D55" s="9"/>
      <c r="E55" s="9"/>
      <c r="F55" s="9"/>
      <c r="G55" s="10"/>
      <c r="H55" s="10"/>
      <c r="I55" s="9"/>
      <c r="J55" s="9"/>
      <c r="K55" s="9"/>
      <c r="L55" s="11"/>
      <c r="M55" s="12"/>
      <c r="N55" s="12"/>
      <c r="O55" s="12"/>
      <c r="P55" s="12"/>
      <c r="Q55" s="12"/>
      <c r="R55" s="12"/>
      <c r="S55" s="12"/>
      <c r="T55" s="12"/>
      <c r="U55" s="13"/>
    </row>
    <row r="56" spans="1:23">
      <c r="A56" s="4">
        <v>51</v>
      </c>
      <c r="B56" s="9"/>
      <c r="C56" s="9"/>
      <c r="D56" s="9"/>
      <c r="E56" s="9"/>
      <c r="F56" s="9"/>
      <c r="G56" s="10"/>
      <c r="H56" s="10"/>
      <c r="I56" s="9"/>
      <c r="J56" s="9"/>
      <c r="K56" s="9"/>
      <c r="L56" s="11"/>
      <c r="M56" s="12"/>
      <c r="N56" s="12"/>
      <c r="O56" s="12"/>
      <c r="P56" s="12"/>
      <c r="Q56" s="12"/>
      <c r="R56" s="12"/>
      <c r="S56" s="12"/>
      <c r="T56" s="12"/>
      <c r="U56" s="13"/>
    </row>
    <row r="57" spans="1:23">
      <c r="A57" s="4">
        <v>52</v>
      </c>
      <c r="B57" s="9"/>
      <c r="C57" s="9"/>
      <c r="D57" s="9"/>
      <c r="E57" s="9"/>
      <c r="F57" s="9"/>
      <c r="G57" s="10"/>
      <c r="H57" s="10"/>
      <c r="I57" s="9"/>
      <c r="J57" s="9"/>
      <c r="K57" s="9"/>
      <c r="L57" s="11"/>
      <c r="M57" s="12"/>
      <c r="N57" s="12"/>
      <c r="O57" s="12"/>
      <c r="P57" s="12"/>
      <c r="Q57" s="12"/>
      <c r="R57" s="12"/>
      <c r="S57" s="12"/>
      <c r="T57" s="12"/>
      <c r="U57" s="13"/>
    </row>
    <row r="58" spans="1:23">
      <c r="A58" s="4">
        <v>53</v>
      </c>
      <c r="B58" s="9"/>
      <c r="C58" s="9"/>
      <c r="D58" s="9"/>
      <c r="E58" s="9"/>
      <c r="F58" s="9"/>
      <c r="G58" s="10"/>
      <c r="H58" s="10"/>
      <c r="I58" s="9"/>
      <c r="J58" s="9"/>
      <c r="K58" s="9"/>
      <c r="L58" s="11"/>
      <c r="M58" s="12"/>
      <c r="N58" s="12"/>
      <c r="O58" s="12"/>
      <c r="P58" s="12"/>
      <c r="Q58" s="12"/>
      <c r="R58" s="12"/>
      <c r="S58" s="12"/>
      <c r="T58" s="12"/>
      <c r="U58" s="13"/>
    </row>
    <row r="59" spans="1:23">
      <c r="A59" s="4">
        <v>54</v>
      </c>
      <c r="B59" s="9"/>
      <c r="C59" s="9"/>
      <c r="D59" s="9"/>
      <c r="E59" s="9"/>
      <c r="F59" s="9"/>
      <c r="G59" s="10"/>
      <c r="H59" s="10"/>
      <c r="I59" s="9"/>
      <c r="J59" s="9"/>
      <c r="K59" s="9"/>
      <c r="L59" s="11"/>
      <c r="M59" s="12"/>
      <c r="N59" s="12"/>
      <c r="O59" s="12"/>
      <c r="P59" s="12"/>
      <c r="Q59" s="12"/>
      <c r="R59" s="12"/>
      <c r="S59" s="12"/>
      <c r="T59" s="12"/>
      <c r="U59" s="13"/>
    </row>
    <row r="60" spans="1:23">
      <c r="A60" s="4">
        <v>55</v>
      </c>
      <c r="B60" s="9"/>
      <c r="C60" s="9"/>
      <c r="D60" s="9"/>
      <c r="E60" s="9"/>
      <c r="F60" s="9"/>
      <c r="G60" s="10"/>
      <c r="H60" s="10"/>
      <c r="I60" s="9"/>
      <c r="J60" s="9"/>
      <c r="K60" s="9"/>
      <c r="L60" s="11"/>
      <c r="M60" s="12"/>
      <c r="N60" s="12"/>
      <c r="O60" s="12"/>
      <c r="P60" s="12"/>
      <c r="Q60" s="12"/>
      <c r="R60" s="12"/>
      <c r="S60" s="12"/>
      <c r="T60" s="12"/>
      <c r="U60" s="13"/>
    </row>
    <row r="61" spans="1:23">
      <c r="A61" s="4">
        <v>56</v>
      </c>
      <c r="B61" s="9"/>
      <c r="C61" s="9"/>
      <c r="D61" s="9"/>
      <c r="E61" s="9"/>
      <c r="F61" s="9"/>
      <c r="G61" s="10"/>
      <c r="H61" s="10"/>
      <c r="I61" s="9"/>
      <c r="J61" s="9"/>
      <c r="K61" s="9"/>
      <c r="L61" s="11"/>
      <c r="M61" s="12"/>
      <c r="N61" s="12"/>
      <c r="O61" s="12"/>
      <c r="P61" s="12"/>
      <c r="Q61" s="12"/>
      <c r="R61" s="12"/>
      <c r="S61" s="12"/>
      <c r="T61" s="12"/>
      <c r="U61" s="13"/>
    </row>
    <row r="62" spans="1:23">
      <c r="A62" s="4">
        <v>57</v>
      </c>
      <c r="B62" s="9"/>
      <c r="C62" s="9"/>
      <c r="D62" s="9"/>
      <c r="E62" s="9"/>
      <c r="F62" s="9"/>
      <c r="G62" s="10"/>
      <c r="H62" s="10"/>
      <c r="I62" s="9"/>
      <c r="J62" s="9"/>
      <c r="K62" s="9"/>
      <c r="L62" s="11"/>
      <c r="M62" s="12"/>
      <c r="N62" s="12"/>
      <c r="O62" s="12"/>
      <c r="P62" s="12"/>
      <c r="Q62" s="12"/>
      <c r="R62" s="12"/>
      <c r="S62" s="12"/>
      <c r="T62" s="12"/>
      <c r="U62" s="13"/>
    </row>
    <row r="63" spans="1:23">
      <c r="A63" s="4">
        <v>58</v>
      </c>
      <c r="B63" s="9"/>
      <c r="C63" s="9"/>
      <c r="D63" s="9"/>
      <c r="E63" s="9"/>
      <c r="F63" s="9"/>
      <c r="G63" s="10"/>
      <c r="H63" s="10"/>
      <c r="I63" s="9"/>
      <c r="J63" s="9"/>
      <c r="K63" s="9"/>
      <c r="L63" s="11"/>
      <c r="M63" s="12"/>
      <c r="N63" s="12"/>
      <c r="O63" s="12"/>
      <c r="P63" s="12"/>
      <c r="Q63" s="12"/>
      <c r="R63" s="12"/>
      <c r="S63" s="12"/>
      <c r="T63" s="12"/>
      <c r="U63" s="13"/>
    </row>
    <row r="64" spans="1:23">
      <c r="A64" s="4">
        <v>59</v>
      </c>
      <c r="B64" s="9"/>
      <c r="C64" s="9"/>
      <c r="D64" s="9"/>
      <c r="E64" s="9"/>
      <c r="F64" s="9"/>
      <c r="G64" s="10"/>
      <c r="H64" s="10"/>
      <c r="I64" s="9"/>
      <c r="J64" s="9"/>
      <c r="K64" s="9"/>
      <c r="L64" s="11"/>
      <c r="M64" s="12"/>
      <c r="N64" s="12"/>
      <c r="O64" s="12"/>
      <c r="P64" s="12"/>
      <c r="Q64" s="12"/>
      <c r="R64" s="12"/>
      <c r="S64" s="12"/>
      <c r="T64" s="12"/>
      <c r="U64" s="13"/>
    </row>
    <row r="65" spans="1:21">
      <c r="A65" s="4">
        <v>60</v>
      </c>
      <c r="B65" s="9"/>
      <c r="C65" s="9"/>
      <c r="D65" s="9"/>
      <c r="E65" s="9"/>
      <c r="F65" s="9"/>
      <c r="G65" s="10"/>
      <c r="H65" s="10"/>
      <c r="I65" s="9"/>
      <c r="J65" s="9"/>
      <c r="K65" s="9"/>
      <c r="L65" s="11"/>
      <c r="M65" s="12"/>
      <c r="N65" s="12"/>
      <c r="O65" s="12"/>
      <c r="P65" s="12"/>
      <c r="Q65" s="12"/>
      <c r="R65" s="12"/>
      <c r="S65" s="12"/>
      <c r="T65" s="12"/>
      <c r="U65" s="13"/>
    </row>
    <row r="66" spans="1:21">
      <c r="A66" s="4">
        <v>61</v>
      </c>
      <c r="B66" s="9"/>
      <c r="C66" s="9"/>
      <c r="D66" s="9"/>
      <c r="E66" s="9"/>
      <c r="F66" s="9"/>
      <c r="G66" s="10"/>
      <c r="H66" s="10"/>
      <c r="I66" s="9"/>
      <c r="J66" s="9"/>
      <c r="K66" s="9"/>
      <c r="L66" s="11"/>
      <c r="M66" s="12"/>
      <c r="N66" s="12"/>
      <c r="O66" s="12"/>
      <c r="P66" s="12"/>
      <c r="Q66" s="12"/>
      <c r="R66" s="12"/>
      <c r="S66" s="12"/>
      <c r="T66" s="12"/>
      <c r="U66" s="13"/>
    </row>
    <row r="67" spans="1:21">
      <c r="A67" s="4">
        <v>62</v>
      </c>
      <c r="B67" s="9"/>
      <c r="C67" s="9"/>
      <c r="D67" s="9"/>
      <c r="E67" s="9"/>
      <c r="F67" s="9"/>
      <c r="G67" s="10"/>
      <c r="H67" s="10"/>
      <c r="I67" s="9"/>
      <c r="J67" s="9"/>
      <c r="K67" s="9"/>
      <c r="L67" s="11"/>
      <c r="M67" s="12"/>
      <c r="N67" s="12"/>
      <c r="O67" s="12"/>
      <c r="P67" s="12"/>
      <c r="Q67" s="12"/>
      <c r="R67" s="12"/>
      <c r="S67" s="12"/>
      <c r="T67" s="12"/>
      <c r="U67" s="13"/>
    </row>
    <row r="68" spans="1:21">
      <c r="A68" s="4">
        <v>63</v>
      </c>
      <c r="B68" s="9"/>
      <c r="C68" s="9"/>
      <c r="D68" s="9"/>
      <c r="E68" s="9"/>
      <c r="F68" s="9"/>
      <c r="G68" s="10"/>
      <c r="H68" s="10"/>
      <c r="I68" s="9"/>
      <c r="J68" s="9"/>
      <c r="K68" s="9"/>
      <c r="L68" s="11"/>
      <c r="M68" s="12"/>
      <c r="N68" s="12"/>
      <c r="O68" s="12"/>
      <c r="P68" s="12"/>
      <c r="Q68" s="12"/>
      <c r="R68" s="12"/>
      <c r="S68" s="12"/>
      <c r="T68" s="12"/>
      <c r="U68" s="13"/>
    </row>
    <row r="69" spans="1:21">
      <c r="A69" s="4">
        <v>64</v>
      </c>
      <c r="B69" s="9"/>
      <c r="C69" s="9"/>
      <c r="D69" s="9"/>
      <c r="E69" s="9"/>
      <c r="F69" s="9"/>
      <c r="G69" s="10"/>
      <c r="H69" s="10"/>
      <c r="I69" s="9"/>
      <c r="J69" s="9"/>
      <c r="K69" s="9"/>
      <c r="L69" s="11"/>
      <c r="M69" s="12"/>
      <c r="N69" s="12"/>
      <c r="O69" s="12"/>
      <c r="P69" s="12"/>
      <c r="Q69" s="12"/>
      <c r="R69" s="12"/>
      <c r="S69" s="12"/>
      <c r="T69" s="12"/>
      <c r="U69" s="13"/>
    </row>
    <row r="70" spans="1:21">
      <c r="A70" s="4">
        <v>65</v>
      </c>
      <c r="B70" s="9"/>
      <c r="C70" s="9"/>
      <c r="D70" s="9"/>
      <c r="E70" s="9"/>
      <c r="F70" s="9"/>
      <c r="G70" s="10"/>
      <c r="H70" s="10"/>
      <c r="I70" s="9"/>
      <c r="J70" s="9"/>
      <c r="K70" s="9"/>
      <c r="L70" s="11"/>
      <c r="M70" s="12"/>
      <c r="N70" s="12"/>
      <c r="O70" s="12"/>
      <c r="P70" s="12"/>
      <c r="Q70" s="12"/>
      <c r="R70" s="12"/>
      <c r="S70" s="12"/>
      <c r="T70" s="12"/>
      <c r="U70" s="13"/>
    </row>
    <row r="71" spans="1:21">
      <c r="A71" s="4">
        <v>66</v>
      </c>
      <c r="B71" s="9"/>
      <c r="C71" s="9"/>
      <c r="D71" s="9"/>
      <c r="E71" s="9"/>
      <c r="F71" s="9"/>
      <c r="G71" s="10"/>
      <c r="H71" s="10"/>
      <c r="I71" s="9"/>
      <c r="J71" s="9"/>
      <c r="K71" s="9"/>
      <c r="L71" s="11"/>
      <c r="M71" s="12"/>
      <c r="N71" s="12"/>
      <c r="O71" s="12"/>
      <c r="P71" s="12"/>
      <c r="Q71" s="12"/>
      <c r="R71" s="12"/>
      <c r="S71" s="12"/>
      <c r="T71" s="12"/>
      <c r="U71" s="13"/>
    </row>
    <row r="72" spans="1:21">
      <c r="A72" s="4">
        <v>67</v>
      </c>
      <c r="B72" s="9"/>
      <c r="C72" s="9"/>
      <c r="D72" s="9"/>
      <c r="E72" s="9"/>
      <c r="F72" s="9"/>
      <c r="G72" s="10"/>
      <c r="H72" s="10"/>
      <c r="I72" s="9"/>
      <c r="J72" s="9"/>
      <c r="K72" s="9"/>
      <c r="L72" s="11"/>
      <c r="M72" s="12"/>
      <c r="N72" s="12"/>
      <c r="O72" s="12"/>
      <c r="P72" s="12"/>
      <c r="Q72" s="12"/>
      <c r="R72" s="12"/>
      <c r="S72" s="12"/>
      <c r="T72" s="12"/>
      <c r="U72" s="13"/>
    </row>
    <row r="73" spans="1:21">
      <c r="A73" s="4">
        <v>68</v>
      </c>
      <c r="B73" s="9"/>
      <c r="C73" s="9"/>
      <c r="D73" s="9"/>
      <c r="E73" s="9"/>
      <c r="F73" s="9"/>
      <c r="G73" s="10"/>
      <c r="H73" s="10"/>
      <c r="I73" s="9"/>
      <c r="J73" s="9"/>
      <c r="K73" s="9"/>
      <c r="L73" s="11"/>
      <c r="M73" s="12"/>
      <c r="N73" s="12"/>
      <c r="O73" s="12"/>
      <c r="P73" s="12"/>
      <c r="Q73" s="12"/>
      <c r="R73" s="12"/>
      <c r="S73" s="12"/>
      <c r="T73" s="12"/>
      <c r="U73" s="13"/>
    </row>
    <row r="74" spans="1:21">
      <c r="A74" s="4">
        <v>69</v>
      </c>
      <c r="B74" s="9"/>
      <c r="C74" s="9"/>
      <c r="D74" s="9"/>
      <c r="E74" s="9"/>
      <c r="F74" s="9"/>
      <c r="G74" s="10"/>
      <c r="H74" s="10"/>
      <c r="I74" s="9"/>
      <c r="J74" s="9"/>
      <c r="K74" s="9"/>
      <c r="L74" s="11"/>
      <c r="M74" s="12"/>
      <c r="N74" s="12"/>
      <c r="O74" s="12"/>
      <c r="P74" s="12"/>
      <c r="Q74" s="12"/>
      <c r="R74" s="12"/>
      <c r="S74" s="12"/>
      <c r="T74" s="12"/>
      <c r="U74" s="13"/>
    </row>
    <row r="75" spans="1:21">
      <c r="A75" s="4">
        <v>70</v>
      </c>
      <c r="B75" s="9"/>
      <c r="C75" s="9"/>
      <c r="D75" s="9"/>
      <c r="E75" s="9"/>
      <c r="F75" s="9"/>
      <c r="G75" s="10"/>
      <c r="H75" s="10"/>
      <c r="I75" s="9"/>
      <c r="J75" s="9"/>
      <c r="K75" s="9"/>
      <c r="L75" s="11"/>
      <c r="M75" s="12"/>
      <c r="N75" s="12"/>
      <c r="O75" s="12"/>
      <c r="P75" s="12"/>
      <c r="Q75" s="12"/>
      <c r="R75" s="12"/>
      <c r="S75" s="12"/>
      <c r="T75" s="12"/>
      <c r="U75" s="13"/>
    </row>
    <row r="76" spans="1:21">
      <c r="A76" s="4">
        <v>71</v>
      </c>
      <c r="B76" s="9"/>
      <c r="C76" s="9"/>
      <c r="D76" s="9"/>
      <c r="E76" s="9"/>
      <c r="F76" s="9"/>
      <c r="G76" s="10"/>
      <c r="H76" s="10"/>
      <c r="I76" s="9"/>
      <c r="J76" s="9"/>
      <c r="K76" s="9"/>
      <c r="L76" s="11"/>
      <c r="M76" s="12"/>
      <c r="N76" s="12"/>
      <c r="O76" s="12"/>
      <c r="P76" s="12"/>
      <c r="Q76" s="12"/>
      <c r="R76" s="12"/>
      <c r="S76" s="12"/>
      <c r="T76" s="12"/>
      <c r="U76" s="13"/>
    </row>
    <row r="77" spans="1:21">
      <c r="A77" s="4">
        <v>72</v>
      </c>
      <c r="B77" s="9"/>
      <c r="C77" s="9"/>
      <c r="D77" s="9"/>
      <c r="E77" s="9"/>
      <c r="F77" s="9"/>
      <c r="G77" s="10"/>
      <c r="H77" s="10"/>
      <c r="I77" s="9"/>
      <c r="J77" s="9"/>
      <c r="K77" s="9"/>
      <c r="L77" s="11"/>
      <c r="M77" s="12"/>
      <c r="N77" s="12"/>
      <c r="O77" s="12"/>
      <c r="P77" s="12"/>
      <c r="Q77" s="12"/>
      <c r="R77" s="12"/>
      <c r="S77" s="12"/>
      <c r="T77" s="12"/>
      <c r="U77" s="13"/>
    </row>
    <row r="78" spans="1:21">
      <c r="A78" s="4">
        <v>73</v>
      </c>
      <c r="B78" s="9"/>
      <c r="C78" s="9"/>
      <c r="D78" s="9"/>
      <c r="E78" s="9"/>
      <c r="F78" s="9"/>
      <c r="G78" s="10"/>
      <c r="H78" s="10"/>
      <c r="I78" s="9"/>
      <c r="J78" s="9"/>
      <c r="K78" s="9"/>
      <c r="L78" s="11"/>
      <c r="M78" s="12"/>
      <c r="N78" s="12"/>
      <c r="O78" s="12"/>
      <c r="P78" s="12"/>
      <c r="Q78" s="12"/>
      <c r="R78" s="12"/>
      <c r="S78" s="12"/>
      <c r="T78" s="12"/>
      <c r="U78" s="13"/>
    </row>
    <row r="79" spans="1:21">
      <c r="A79" s="4">
        <v>74</v>
      </c>
      <c r="B79" s="9"/>
      <c r="C79" s="9"/>
      <c r="D79" s="9"/>
      <c r="E79" s="9"/>
      <c r="F79" s="9"/>
      <c r="G79" s="10"/>
      <c r="H79" s="10"/>
      <c r="I79" s="9"/>
      <c r="J79" s="9"/>
      <c r="K79" s="9"/>
      <c r="L79" s="11"/>
      <c r="M79" s="12"/>
      <c r="N79" s="12"/>
      <c r="O79" s="12"/>
      <c r="P79" s="12"/>
      <c r="Q79" s="12"/>
      <c r="R79" s="12"/>
      <c r="S79" s="12"/>
      <c r="T79" s="12"/>
      <c r="U79" s="13"/>
    </row>
    <row r="80" spans="1:21">
      <c r="A80" s="4">
        <v>75</v>
      </c>
      <c r="B80" s="9"/>
      <c r="C80" s="9"/>
      <c r="D80" s="9"/>
      <c r="E80" s="9"/>
      <c r="F80" s="9"/>
      <c r="G80" s="10"/>
      <c r="H80" s="10"/>
      <c r="I80" s="9"/>
      <c r="J80" s="9"/>
      <c r="K80" s="9"/>
      <c r="L80" s="11"/>
      <c r="M80" s="12"/>
      <c r="N80" s="12"/>
      <c r="O80" s="12"/>
      <c r="P80" s="12"/>
      <c r="Q80" s="12"/>
      <c r="R80" s="12"/>
      <c r="S80" s="12"/>
      <c r="T80" s="12"/>
      <c r="U80" s="13"/>
    </row>
    <row r="81" spans="1:21">
      <c r="A81" s="4">
        <v>76</v>
      </c>
      <c r="B81" s="9"/>
      <c r="C81" s="9"/>
      <c r="D81" s="9"/>
      <c r="E81" s="9"/>
      <c r="F81" s="9"/>
      <c r="G81" s="10"/>
      <c r="H81" s="10"/>
      <c r="I81" s="9"/>
      <c r="J81" s="9"/>
      <c r="K81" s="9"/>
      <c r="L81" s="11"/>
      <c r="M81" s="12"/>
      <c r="N81" s="12"/>
      <c r="O81" s="12"/>
      <c r="P81" s="12"/>
      <c r="Q81" s="12"/>
      <c r="R81" s="12"/>
      <c r="S81" s="12"/>
      <c r="T81" s="12"/>
      <c r="U81" s="13"/>
    </row>
    <row r="82" spans="1:21">
      <c r="A82" s="4">
        <v>77</v>
      </c>
      <c r="B82" s="9"/>
      <c r="C82" s="9"/>
      <c r="D82" s="9"/>
      <c r="E82" s="9"/>
      <c r="F82" s="9"/>
      <c r="G82" s="10"/>
      <c r="H82" s="10"/>
      <c r="I82" s="9"/>
      <c r="J82" s="9"/>
      <c r="K82" s="9"/>
      <c r="L82" s="11"/>
      <c r="M82" s="12"/>
      <c r="N82" s="12"/>
      <c r="O82" s="12"/>
      <c r="P82" s="12"/>
      <c r="Q82" s="12"/>
      <c r="R82" s="12"/>
      <c r="S82" s="12"/>
      <c r="T82" s="12"/>
      <c r="U82" s="13"/>
    </row>
    <row r="83" spans="1:21">
      <c r="A83" s="4">
        <v>78</v>
      </c>
      <c r="B83" s="9"/>
      <c r="C83" s="9"/>
      <c r="D83" s="9"/>
      <c r="E83" s="9"/>
      <c r="F83" s="9"/>
      <c r="G83" s="10"/>
      <c r="H83" s="10"/>
      <c r="I83" s="9"/>
      <c r="J83" s="9"/>
      <c r="K83" s="9"/>
      <c r="L83" s="11"/>
      <c r="M83" s="12"/>
      <c r="N83" s="12"/>
      <c r="O83" s="12"/>
      <c r="P83" s="12"/>
      <c r="Q83" s="12"/>
      <c r="R83" s="12"/>
      <c r="S83" s="12"/>
      <c r="T83" s="12"/>
      <c r="U83" s="13"/>
    </row>
    <row r="84" spans="1:21">
      <c r="A84" s="4">
        <v>79</v>
      </c>
      <c r="B84" s="9"/>
      <c r="C84" s="9"/>
      <c r="D84" s="9"/>
      <c r="E84" s="9"/>
      <c r="F84" s="9"/>
      <c r="G84" s="10"/>
      <c r="H84" s="10"/>
      <c r="I84" s="9"/>
      <c r="J84" s="9"/>
      <c r="K84" s="9"/>
      <c r="L84" s="11"/>
      <c r="M84" s="12"/>
      <c r="N84" s="12"/>
      <c r="O84" s="12"/>
      <c r="P84" s="12"/>
      <c r="Q84" s="12"/>
      <c r="R84" s="12"/>
      <c r="S84" s="12"/>
      <c r="T84" s="12"/>
      <c r="U84" s="13"/>
    </row>
    <row r="85" spans="1:21">
      <c r="A85" s="4">
        <v>80</v>
      </c>
      <c r="B85" s="9"/>
      <c r="C85" s="9"/>
      <c r="D85" s="9"/>
      <c r="E85" s="9"/>
      <c r="F85" s="9"/>
      <c r="G85" s="10"/>
      <c r="H85" s="10"/>
      <c r="I85" s="9"/>
      <c r="J85" s="9"/>
      <c r="K85" s="9"/>
      <c r="L85" s="11"/>
      <c r="M85" s="12"/>
      <c r="N85" s="12"/>
      <c r="O85" s="12"/>
      <c r="P85" s="12"/>
      <c r="Q85" s="12"/>
      <c r="R85" s="12"/>
      <c r="S85" s="12"/>
      <c r="T85" s="12"/>
      <c r="U85" s="13"/>
    </row>
    <row r="86" spans="1:21">
      <c r="A86" s="4">
        <v>81</v>
      </c>
      <c r="B86" s="9"/>
      <c r="C86" s="9"/>
      <c r="D86" s="9"/>
      <c r="E86" s="9"/>
      <c r="F86" s="9"/>
      <c r="G86" s="10"/>
      <c r="H86" s="10"/>
      <c r="I86" s="9"/>
      <c r="J86" s="9"/>
      <c r="K86" s="9"/>
      <c r="L86" s="11"/>
      <c r="M86" s="12"/>
      <c r="N86" s="12"/>
      <c r="O86" s="12"/>
      <c r="P86" s="12"/>
      <c r="Q86" s="12"/>
      <c r="R86" s="12"/>
      <c r="S86" s="12"/>
      <c r="T86" s="12"/>
      <c r="U86" s="13"/>
    </row>
    <row r="87" spans="1:21">
      <c r="A87" s="4">
        <v>82</v>
      </c>
      <c r="B87" s="9"/>
      <c r="C87" s="9"/>
      <c r="D87" s="9"/>
      <c r="E87" s="9"/>
      <c r="F87" s="9"/>
      <c r="G87" s="10"/>
      <c r="H87" s="10"/>
      <c r="I87" s="9"/>
      <c r="J87" s="9"/>
      <c r="K87" s="9"/>
      <c r="L87" s="11"/>
      <c r="M87" s="12"/>
      <c r="N87" s="12"/>
      <c r="O87" s="12"/>
      <c r="P87" s="12"/>
      <c r="Q87" s="12"/>
      <c r="R87" s="12"/>
      <c r="S87" s="12"/>
      <c r="T87" s="12"/>
      <c r="U87" s="13"/>
    </row>
    <row r="88" spans="1:21">
      <c r="A88" s="4">
        <v>83</v>
      </c>
      <c r="B88" s="9"/>
      <c r="C88" s="9"/>
      <c r="D88" s="9"/>
      <c r="E88" s="9"/>
      <c r="F88" s="9"/>
      <c r="G88" s="10"/>
      <c r="H88" s="10"/>
      <c r="I88" s="9"/>
      <c r="J88" s="9"/>
      <c r="K88" s="9"/>
      <c r="L88" s="11"/>
      <c r="M88" s="12"/>
      <c r="N88" s="12"/>
      <c r="O88" s="12"/>
      <c r="P88" s="12"/>
      <c r="Q88" s="12"/>
      <c r="R88" s="12"/>
      <c r="S88" s="12"/>
      <c r="T88" s="12"/>
      <c r="U88" s="13"/>
    </row>
    <row r="89" spans="1:21">
      <c r="A89" s="4">
        <v>84</v>
      </c>
      <c r="B89" s="9"/>
      <c r="C89" s="9"/>
      <c r="D89" s="9"/>
      <c r="E89" s="9"/>
      <c r="F89" s="9"/>
      <c r="G89" s="10"/>
      <c r="H89" s="10"/>
      <c r="I89" s="9"/>
      <c r="J89" s="9"/>
      <c r="K89" s="9"/>
      <c r="L89" s="11"/>
      <c r="M89" s="12"/>
      <c r="N89" s="12"/>
      <c r="O89" s="12"/>
      <c r="P89" s="12"/>
      <c r="Q89" s="12"/>
      <c r="R89" s="12"/>
      <c r="S89" s="12"/>
      <c r="T89" s="12"/>
      <c r="U89" s="13"/>
    </row>
    <row r="90" spans="1:21">
      <c r="A90" s="4">
        <v>85</v>
      </c>
      <c r="B90" s="9"/>
      <c r="C90" s="9"/>
      <c r="D90" s="9"/>
      <c r="E90" s="9"/>
      <c r="F90" s="9"/>
      <c r="G90" s="10"/>
      <c r="H90" s="10"/>
      <c r="I90" s="9"/>
      <c r="J90" s="9"/>
      <c r="K90" s="9"/>
      <c r="L90" s="11"/>
      <c r="M90" s="12"/>
      <c r="N90" s="12"/>
      <c r="O90" s="12"/>
      <c r="P90" s="12"/>
      <c r="Q90" s="12"/>
      <c r="R90" s="12"/>
      <c r="S90" s="12"/>
      <c r="T90" s="12"/>
      <c r="U90" s="13"/>
    </row>
    <row r="91" spans="1:21">
      <c r="A91" s="4">
        <v>86</v>
      </c>
      <c r="B91" s="9"/>
      <c r="C91" s="9"/>
      <c r="D91" s="9"/>
      <c r="E91" s="9"/>
      <c r="F91" s="9"/>
      <c r="G91" s="10"/>
      <c r="H91" s="10"/>
      <c r="I91" s="9"/>
      <c r="J91" s="9"/>
      <c r="K91" s="9"/>
      <c r="L91" s="11"/>
      <c r="M91" s="12"/>
      <c r="N91" s="12"/>
      <c r="O91" s="12"/>
      <c r="P91" s="12"/>
      <c r="Q91" s="12"/>
      <c r="R91" s="12"/>
      <c r="S91" s="12"/>
      <c r="T91" s="12"/>
      <c r="U91" s="13"/>
    </row>
    <row r="92" spans="1:21">
      <c r="A92" s="4">
        <v>87</v>
      </c>
      <c r="B92" s="9"/>
      <c r="C92" s="9"/>
      <c r="D92" s="9"/>
      <c r="E92" s="9"/>
      <c r="F92" s="9"/>
      <c r="G92" s="10"/>
      <c r="H92" s="10"/>
      <c r="I92" s="9"/>
      <c r="J92" s="9"/>
      <c r="K92" s="9"/>
      <c r="L92" s="11"/>
      <c r="M92" s="12"/>
      <c r="N92" s="12"/>
      <c r="O92" s="12"/>
      <c r="P92" s="12"/>
      <c r="Q92" s="12"/>
      <c r="R92" s="12"/>
      <c r="S92" s="12"/>
      <c r="T92" s="12"/>
      <c r="U92" s="13"/>
    </row>
    <row r="93" spans="1:21">
      <c r="A93" s="4">
        <v>88</v>
      </c>
      <c r="B93" s="9"/>
      <c r="C93" s="9"/>
      <c r="D93" s="9"/>
      <c r="E93" s="9"/>
      <c r="F93" s="9"/>
      <c r="G93" s="10"/>
      <c r="H93" s="10"/>
      <c r="I93" s="9"/>
      <c r="J93" s="9"/>
      <c r="K93" s="9"/>
      <c r="L93" s="11"/>
      <c r="M93" s="12"/>
      <c r="N93" s="12"/>
      <c r="O93" s="12"/>
      <c r="P93" s="12"/>
      <c r="Q93" s="12"/>
      <c r="R93" s="12"/>
      <c r="S93" s="12"/>
      <c r="T93" s="12"/>
      <c r="U93" s="13"/>
    </row>
    <row r="94" spans="1:21">
      <c r="A94" s="4">
        <v>89</v>
      </c>
      <c r="B94" s="9"/>
      <c r="C94" s="9"/>
      <c r="D94" s="9"/>
      <c r="E94" s="9"/>
      <c r="F94" s="9"/>
      <c r="G94" s="10"/>
      <c r="H94" s="10"/>
      <c r="I94" s="9"/>
      <c r="J94" s="9"/>
      <c r="K94" s="9"/>
      <c r="L94" s="11"/>
      <c r="M94" s="12"/>
      <c r="N94" s="12"/>
      <c r="O94" s="12"/>
      <c r="P94" s="12"/>
      <c r="Q94" s="12"/>
      <c r="R94" s="12"/>
      <c r="S94" s="12"/>
      <c r="T94" s="12"/>
      <c r="U94" s="13"/>
    </row>
    <row r="95" spans="1:21">
      <c r="A95" s="4">
        <v>90</v>
      </c>
      <c r="B95" s="9"/>
      <c r="C95" s="9"/>
      <c r="D95" s="9"/>
      <c r="E95" s="9"/>
      <c r="F95" s="9"/>
      <c r="G95" s="10"/>
      <c r="H95" s="10"/>
      <c r="I95" s="9"/>
      <c r="J95" s="9"/>
      <c r="K95" s="9"/>
      <c r="L95" s="11"/>
      <c r="M95" s="12"/>
      <c r="N95" s="12"/>
      <c r="O95" s="12"/>
      <c r="P95" s="12"/>
      <c r="Q95" s="12"/>
      <c r="R95" s="12"/>
      <c r="S95" s="12"/>
      <c r="T95" s="12"/>
      <c r="U95" s="13"/>
    </row>
    <row r="96" spans="1:21">
      <c r="A96" s="4">
        <v>91</v>
      </c>
      <c r="B96" s="9"/>
      <c r="C96" s="9"/>
      <c r="D96" s="9"/>
      <c r="E96" s="9"/>
      <c r="F96" s="9"/>
      <c r="G96" s="10"/>
      <c r="H96" s="10"/>
      <c r="I96" s="9"/>
      <c r="J96" s="9"/>
      <c r="K96" s="9"/>
      <c r="L96" s="11"/>
      <c r="M96" s="12"/>
      <c r="N96" s="12"/>
      <c r="O96" s="12"/>
      <c r="P96" s="12"/>
      <c r="Q96" s="12"/>
      <c r="R96" s="12"/>
      <c r="S96" s="12"/>
      <c r="T96" s="12"/>
      <c r="U96" s="13"/>
    </row>
    <row r="97" spans="1:21">
      <c r="A97" s="4">
        <v>92</v>
      </c>
      <c r="B97" s="9"/>
      <c r="C97" s="9"/>
      <c r="D97" s="9"/>
      <c r="E97" s="9"/>
      <c r="F97" s="9"/>
      <c r="G97" s="10"/>
      <c r="H97" s="10"/>
      <c r="I97" s="9"/>
      <c r="J97" s="9"/>
      <c r="K97" s="9"/>
      <c r="L97" s="11"/>
      <c r="M97" s="12"/>
      <c r="N97" s="12"/>
      <c r="O97" s="12"/>
      <c r="P97" s="12"/>
      <c r="Q97" s="12"/>
      <c r="R97" s="12"/>
      <c r="S97" s="12"/>
      <c r="T97" s="12"/>
      <c r="U97" s="13"/>
    </row>
    <row r="98" spans="1:21">
      <c r="A98" s="4">
        <v>93</v>
      </c>
      <c r="B98" s="9"/>
      <c r="C98" s="9"/>
      <c r="D98" s="9"/>
      <c r="E98" s="9"/>
      <c r="F98" s="9"/>
      <c r="G98" s="10"/>
      <c r="H98" s="10"/>
      <c r="I98" s="9"/>
      <c r="J98" s="9"/>
      <c r="K98" s="9"/>
      <c r="L98" s="11"/>
      <c r="M98" s="12"/>
      <c r="N98" s="12"/>
      <c r="O98" s="12"/>
      <c r="P98" s="12"/>
      <c r="Q98" s="12"/>
      <c r="R98" s="12"/>
      <c r="S98" s="12"/>
      <c r="T98" s="12"/>
      <c r="U98" s="13"/>
    </row>
    <row r="99" spans="1:21">
      <c r="A99" s="4">
        <v>94</v>
      </c>
      <c r="B99" s="9"/>
      <c r="C99" s="9"/>
      <c r="D99" s="9"/>
      <c r="E99" s="9"/>
      <c r="F99" s="9"/>
      <c r="G99" s="10"/>
      <c r="H99" s="10"/>
      <c r="I99" s="9"/>
      <c r="J99" s="9"/>
      <c r="K99" s="9"/>
      <c r="L99" s="11"/>
      <c r="M99" s="12"/>
      <c r="N99" s="12"/>
      <c r="O99" s="12"/>
      <c r="P99" s="12"/>
      <c r="Q99" s="12"/>
      <c r="R99" s="12"/>
      <c r="S99" s="12"/>
      <c r="T99" s="12"/>
      <c r="U99" s="13"/>
    </row>
    <row r="100" spans="1:21">
      <c r="A100" s="4">
        <v>95</v>
      </c>
      <c r="B100" s="9"/>
      <c r="C100" s="9"/>
      <c r="D100" s="9"/>
      <c r="E100" s="9"/>
      <c r="F100" s="9"/>
      <c r="G100" s="10"/>
      <c r="H100" s="10"/>
      <c r="I100" s="9"/>
      <c r="J100" s="9"/>
      <c r="K100" s="9"/>
      <c r="L100" s="11"/>
      <c r="M100" s="12"/>
      <c r="N100" s="12"/>
      <c r="O100" s="12"/>
      <c r="P100" s="12"/>
      <c r="Q100" s="12"/>
      <c r="R100" s="12"/>
      <c r="S100" s="12"/>
      <c r="T100" s="12"/>
      <c r="U100" s="13"/>
    </row>
    <row r="101" spans="1:21">
      <c r="A101" s="4">
        <v>96</v>
      </c>
      <c r="B101" s="9"/>
      <c r="C101" s="9"/>
      <c r="D101" s="9"/>
      <c r="E101" s="9"/>
      <c r="F101" s="9"/>
      <c r="G101" s="10"/>
      <c r="H101" s="10"/>
      <c r="I101" s="9"/>
      <c r="J101" s="9"/>
      <c r="K101" s="9"/>
      <c r="L101" s="11"/>
      <c r="M101" s="12"/>
      <c r="N101" s="12"/>
      <c r="O101" s="12"/>
      <c r="P101" s="12"/>
      <c r="Q101" s="12"/>
      <c r="R101" s="12"/>
      <c r="S101" s="12"/>
      <c r="T101" s="12"/>
      <c r="U101" s="13"/>
    </row>
    <row r="102" spans="1:21">
      <c r="A102" s="4">
        <v>97</v>
      </c>
      <c r="B102" s="9"/>
      <c r="C102" s="9"/>
      <c r="D102" s="9"/>
      <c r="E102" s="9"/>
      <c r="F102" s="9"/>
      <c r="G102" s="10"/>
      <c r="H102" s="10"/>
      <c r="I102" s="9"/>
      <c r="J102" s="9"/>
      <c r="K102" s="9"/>
      <c r="L102" s="11"/>
      <c r="M102" s="12"/>
      <c r="N102" s="12"/>
      <c r="O102" s="12"/>
      <c r="P102" s="12"/>
      <c r="Q102" s="12"/>
      <c r="R102" s="12"/>
      <c r="S102" s="12"/>
      <c r="T102" s="12"/>
      <c r="U102" s="13"/>
    </row>
    <row r="103" spans="1:21">
      <c r="A103" s="4">
        <v>98</v>
      </c>
      <c r="B103" s="9"/>
      <c r="C103" s="9"/>
      <c r="D103" s="9"/>
      <c r="E103" s="9"/>
      <c r="F103" s="9"/>
      <c r="G103" s="10"/>
      <c r="H103" s="10"/>
      <c r="I103" s="9"/>
      <c r="J103" s="9"/>
      <c r="K103" s="9"/>
      <c r="L103" s="11"/>
      <c r="M103" s="12"/>
      <c r="N103" s="12"/>
      <c r="O103" s="12"/>
      <c r="P103" s="12"/>
      <c r="Q103" s="12"/>
      <c r="R103" s="12"/>
      <c r="S103" s="12"/>
      <c r="T103" s="12"/>
      <c r="U103" s="13"/>
    </row>
    <row r="104" spans="1:21">
      <c r="A104" s="4">
        <v>99</v>
      </c>
      <c r="B104" s="9"/>
      <c r="C104" s="9"/>
      <c r="D104" s="9"/>
      <c r="E104" s="9"/>
      <c r="F104" s="9"/>
      <c r="G104" s="10"/>
      <c r="H104" s="10"/>
      <c r="I104" s="9"/>
      <c r="J104" s="9"/>
      <c r="K104" s="9"/>
      <c r="L104" s="11"/>
      <c r="M104" s="12"/>
      <c r="N104" s="12"/>
      <c r="O104" s="12"/>
      <c r="P104" s="12"/>
      <c r="Q104" s="12"/>
      <c r="R104" s="12"/>
      <c r="S104" s="12"/>
      <c r="T104" s="12"/>
      <c r="U104" s="13"/>
    </row>
    <row r="105" spans="1:21">
      <c r="A105" s="4">
        <v>100</v>
      </c>
      <c r="B105" s="9"/>
      <c r="C105" s="9"/>
      <c r="D105" s="9"/>
      <c r="E105" s="9"/>
      <c r="F105" s="9"/>
      <c r="G105" s="10"/>
      <c r="H105" s="10"/>
      <c r="I105" s="9"/>
      <c r="J105" s="9"/>
      <c r="K105" s="9"/>
      <c r="L105" s="11"/>
      <c r="M105" s="12"/>
      <c r="N105" s="12"/>
      <c r="O105" s="12"/>
      <c r="P105" s="12"/>
      <c r="Q105" s="12"/>
      <c r="R105" s="12"/>
      <c r="S105" s="12"/>
      <c r="T105" s="12"/>
      <c r="U105" s="13"/>
    </row>
    <row r="106" spans="1:21">
      <c r="B106" s="96">
        <f>COUNTA(B6:B105)</f>
        <v>0</v>
      </c>
    </row>
  </sheetData>
  <sheetProtection selectLockedCells="1"/>
  <mergeCells count="12">
    <mergeCell ref="B2:C2"/>
    <mergeCell ref="D2:E2"/>
    <mergeCell ref="H2:I2"/>
    <mergeCell ref="J2:P2"/>
    <mergeCell ref="L4:U4"/>
    <mergeCell ref="L5:U5"/>
    <mergeCell ref="G4:G5"/>
    <mergeCell ref="A4:A5"/>
    <mergeCell ref="B4:C4"/>
    <mergeCell ref="D4:E4"/>
    <mergeCell ref="H4:K4"/>
    <mergeCell ref="H5:I5"/>
  </mergeCells>
  <phoneticPr fontId="5"/>
  <conditionalFormatting sqref="G6:G105">
    <cfRule type="cellIs" dxfId="0" priority="1" operator="equal">
      <formula>"女"</formula>
    </cfRule>
  </conditionalFormatting>
  <dataValidations count="7">
    <dataValidation type="list" allowBlank="1" showInputMessage="1" showErrorMessage="1" sqref="D2:F2">
      <formula1>都道府県</formula1>
    </dataValidation>
    <dataValidation type="list" allowBlank="1" showInputMessage="1" showErrorMessage="1" sqref="H6:H105">
      <formula1>年号</formula1>
    </dataValidation>
    <dataValidation type="list" allowBlank="1" showInputMessage="1" showErrorMessage="1" sqref="G6:G105">
      <formula1>性別</formula1>
    </dataValidation>
    <dataValidation type="whole" allowBlank="1" showInputMessage="1" showErrorMessage="1" sqref="J6:J105">
      <formula1>1</formula1>
      <formula2>12</formula2>
    </dataValidation>
    <dataValidation type="whole" allowBlank="1" showInputMessage="1" showErrorMessage="1" sqref="K6:K105">
      <formula1>1</formula1>
      <formula2>31</formula2>
    </dataValidation>
    <dataValidation type="whole" allowBlank="1" showInputMessage="1" showErrorMessage="1" sqref="I6:I105">
      <formula1>1</formula1>
      <formula2>64</formula2>
    </dataValidation>
    <dataValidation type="whole" allowBlank="1" showInputMessage="1" showErrorMessage="1" sqref="L6:U105">
      <formula1>0</formula1>
      <formula2>9</formula2>
    </dataValidation>
  </dataValidations>
  <printOptions horizontalCentered="1"/>
  <pageMargins left="0.39370078740157483" right="0.39370078740157483" top="0.27559055118110237" bottom="0.08" header="0.31496062992125984" footer="0.13"/>
  <pageSetup paperSize="9" scale="62" orientation="portrait" horizontalDpi="4294967293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42"/>
  <sheetViews>
    <sheetView topLeftCell="A13"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63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>
      <c r="A11" s="145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>
      <c r="A12" s="133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>
      <c r="A13" s="145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>
      <c r="A14" s="133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>
      <c r="A15" s="145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>
      <c r="A16" s="133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>
      <c r="A17" s="145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>
      <c r="A18" s="133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>
      <c r="A19" s="145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>
      <c r="A20" s="133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>
      <c r="A21" s="145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>
      <c r="A22" s="133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>
      <c r="A23" s="145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>
      <c r="A24" s="133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>
      <c r="A25" s="145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>
      <c r="A26" s="133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>
      <c r="A27" s="145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>
      <c r="A28" s="133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>
      <c r="A29" s="145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>
      <c r="A30" s="133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>
      <c r="A31" s="145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>
      <c r="A32" s="133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>
      <c r="A33" s="145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>
      <c r="A34" s="133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>
      <c r="B38" t="s">
        <v>34</v>
      </c>
    </row>
    <row r="40" spans="1:7">
      <c r="B40" s="229" t="b">
        <f ca="1">TODAY()=選手名簿!J2</f>
        <v>0</v>
      </c>
      <c r="C40" s="229"/>
    </row>
    <row r="42" spans="1:7">
      <c r="B42" t="s">
        <v>35</v>
      </c>
      <c r="E42" s="5"/>
      <c r="F42" s="5"/>
      <c r="G42" t="s">
        <v>36</v>
      </c>
    </row>
  </sheetData>
  <sheetProtection selectLockedCells="1"/>
  <mergeCells count="20"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23:A24"/>
    <mergeCell ref="A25:A26"/>
    <mergeCell ref="A15:A16"/>
    <mergeCell ref="A17:A18"/>
    <mergeCell ref="A19:A20"/>
    <mergeCell ref="A21:A22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34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61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>
      <c r="B30" t="s">
        <v>34</v>
      </c>
    </row>
    <row r="32" spans="1:6">
      <c r="B32" s="229" t="str">
        <f>選手名簿!J2</f>
        <v>令和３年●月●日　　</v>
      </c>
      <c r="C32" s="229"/>
    </row>
    <row r="34" spans="2:7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42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62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>
      <c r="A11" s="145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>
      <c r="A12" s="133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>
      <c r="A13" s="145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>
      <c r="A14" s="133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>
      <c r="A15" s="145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>
      <c r="A16" s="133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>
      <c r="A17" s="145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>
      <c r="A18" s="133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>
      <c r="A19" s="145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>
      <c r="A20" s="133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>
      <c r="A21" s="145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>
      <c r="A22" s="133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>
      <c r="A23" s="145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>
      <c r="A24" s="133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>
      <c r="A25" s="145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>
      <c r="A26" s="133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>
      <c r="A27" s="145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>
      <c r="A28" s="133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>
      <c r="A29" s="145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>
      <c r="A30" s="133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>
      <c r="A31" s="145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>
      <c r="A32" s="133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>
      <c r="A33" s="145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>
      <c r="A34" s="133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>
      <c r="B38" t="s">
        <v>34</v>
      </c>
    </row>
    <row r="40" spans="1:7">
      <c r="B40" s="229" t="str">
        <f>選手名簿!J2</f>
        <v>令和３年●月●日　　</v>
      </c>
      <c r="C40" s="229"/>
    </row>
    <row r="42" spans="1:7">
      <c r="B42" t="s">
        <v>35</v>
      </c>
      <c r="E42" s="5"/>
      <c r="F42" s="5"/>
      <c r="G42" t="s">
        <v>36</v>
      </c>
    </row>
  </sheetData>
  <sheetProtection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34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64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>
      <c r="B30" t="s">
        <v>34</v>
      </c>
    </row>
    <row r="32" spans="1:6">
      <c r="B32" s="229" t="str">
        <f>選手名簿!J2</f>
        <v>令和３年●月●日　　</v>
      </c>
      <c r="C32" s="229"/>
    </row>
    <row r="34" spans="2:7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42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66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>
      <c r="A11" s="145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>
      <c r="A12" s="133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>
      <c r="A13" s="145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>
      <c r="A14" s="133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>
      <c r="A15" s="145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>
      <c r="A16" s="133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>
      <c r="A17" s="145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>
      <c r="A18" s="133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>
      <c r="A19" s="145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>
      <c r="A20" s="133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>
      <c r="A21" s="145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>
      <c r="A22" s="133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>
      <c r="A23" s="145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>
      <c r="A24" s="133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>
      <c r="A25" s="145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>
      <c r="A26" s="133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>
      <c r="A27" s="145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>
      <c r="A28" s="133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>
      <c r="A29" s="145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>
      <c r="A30" s="133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>
      <c r="A31" s="145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>
      <c r="A32" s="133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>
      <c r="A33" s="145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>
      <c r="A34" s="133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>
      <c r="B38" t="s">
        <v>34</v>
      </c>
    </row>
    <row r="40" spans="1:7">
      <c r="B40" s="229" t="str">
        <f>選手名簿!J2</f>
        <v>令和３年●月●日　　</v>
      </c>
      <c r="C40" s="229"/>
    </row>
    <row r="42" spans="1:7">
      <c r="B42" t="s">
        <v>35</v>
      </c>
      <c r="E42" s="5"/>
      <c r="F42" s="5"/>
      <c r="G42" t="s">
        <v>36</v>
      </c>
    </row>
  </sheetData>
  <sheetProtection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34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65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>
      <c r="B30" t="s">
        <v>34</v>
      </c>
    </row>
    <row r="32" spans="1:6">
      <c r="B32" s="229" t="str">
        <f>選手名簿!J2</f>
        <v>令和３年●月●日　　</v>
      </c>
      <c r="C32" s="229"/>
    </row>
    <row r="34" spans="2:7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42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67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>
      <c r="A11" s="145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>
      <c r="A12" s="133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>
      <c r="A13" s="145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>
      <c r="A14" s="133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>
      <c r="A15" s="145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>
      <c r="A16" s="133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>
      <c r="A17" s="145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>
      <c r="A18" s="133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>
      <c r="A19" s="145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>
      <c r="A20" s="133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>
      <c r="A21" s="145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>
      <c r="A22" s="133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>
      <c r="A23" s="145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>
      <c r="A24" s="133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>
      <c r="A25" s="145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>
      <c r="A26" s="133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>
      <c r="A27" s="145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>
      <c r="A28" s="133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>
      <c r="A29" s="145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>
      <c r="A30" s="133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>
      <c r="A31" s="145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>
      <c r="A32" s="133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>
      <c r="A33" s="145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>
      <c r="A34" s="133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>
      <c r="B38" t="s">
        <v>34</v>
      </c>
    </row>
    <row r="40" spans="1:7">
      <c r="B40" s="229" t="str">
        <f>選手名簿!J2</f>
        <v>令和３年●月●日　　</v>
      </c>
      <c r="C40" s="229"/>
    </row>
    <row r="42" spans="1:7">
      <c r="B42" t="s">
        <v>35</v>
      </c>
      <c r="E42" s="5"/>
      <c r="F42" s="5"/>
      <c r="G42" t="s">
        <v>36</v>
      </c>
    </row>
  </sheetData>
  <sheetProtection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34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68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>
      <c r="B30" t="s">
        <v>34</v>
      </c>
    </row>
    <row r="32" spans="1:6">
      <c r="B32" s="229" t="str">
        <f>選手名簿!J2</f>
        <v>令和３年●月●日　　</v>
      </c>
      <c r="C32" s="229"/>
    </row>
    <row r="34" spans="2:7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42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69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>
      <c r="A11" s="145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>
      <c r="A12" s="133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>
      <c r="A13" s="145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>
      <c r="A14" s="133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>
      <c r="A15" s="145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>
      <c r="A16" s="133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>
      <c r="A17" s="145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>
      <c r="A18" s="133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>
      <c r="A19" s="145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>
      <c r="A20" s="133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>
      <c r="A21" s="145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>
      <c r="A22" s="133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>
      <c r="A23" s="145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>
      <c r="A24" s="133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>
      <c r="A25" s="145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>
      <c r="A26" s="133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>
      <c r="A27" s="145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>
      <c r="A28" s="133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>
      <c r="A29" s="145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>
      <c r="A30" s="133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>
      <c r="A31" s="145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>
      <c r="A32" s="133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>
      <c r="A33" s="145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>
      <c r="A34" s="133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>
      <c r="B38" t="s">
        <v>34</v>
      </c>
    </row>
    <row r="40" spans="1:7">
      <c r="B40" s="229" t="str">
        <f>選手名簿!J2</f>
        <v>令和３年●月●日　　</v>
      </c>
      <c r="C40" s="229"/>
    </row>
    <row r="42" spans="1:7">
      <c r="B42" t="s">
        <v>35</v>
      </c>
      <c r="E42" s="5"/>
      <c r="F42" s="5"/>
      <c r="G42" t="s">
        <v>36</v>
      </c>
    </row>
  </sheetData>
  <sheetProtection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34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70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>
      <c r="B30" t="s">
        <v>34</v>
      </c>
    </row>
    <row r="32" spans="1:6">
      <c r="B32" s="229" t="str">
        <f>選手名簿!J2</f>
        <v>令和３年●月●日　　</v>
      </c>
      <c r="C32" s="229"/>
    </row>
    <row r="34" spans="2:7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M278"/>
  <sheetViews>
    <sheetView workbookViewId="0">
      <pane xSplit="5" ySplit="5" topLeftCell="F16" activePane="bottomRight" state="frozen"/>
      <selection sqref="A1:XFD1048576"/>
      <selection pane="topRight" sqref="A1:XFD1048576"/>
      <selection pane="bottomLeft" sqref="A1:XFD1048576"/>
      <selection pane="bottomRight" activeCell="X2" sqref="X2:Z2"/>
    </sheetView>
  </sheetViews>
  <sheetFormatPr defaultColWidth="9" defaultRowHeight="13.5"/>
  <cols>
    <col min="1" max="1" width="3.5" style="25" customWidth="1"/>
    <col min="2" max="3" width="7.625" style="25" customWidth="1"/>
    <col min="4" max="5" width="8.625" style="25" customWidth="1"/>
    <col min="6" max="6" width="4.375" style="25" customWidth="1"/>
    <col min="7" max="7" width="3" style="73" customWidth="1"/>
    <col min="8" max="35" width="3" style="25" customWidth="1"/>
    <col min="36" max="36" width="3.25" style="25" bestFit="1" customWidth="1"/>
    <col min="37" max="37" width="2.875" style="25" bestFit="1" customWidth="1"/>
    <col min="38" max="38" width="3" style="25" customWidth="1"/>
    <col min="39" max="16384" width="9" style="25"/>
  </cols>
  <sheetData>
    <row r="1" spans="1:39" ht="30" customHeight="1">
      <c r="A1" s="24"/>
      <c r="B1" s="126" t="s">
        <v>261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7"/>
      <c r="X1" s="163">
        <f>選手名簿!$D$2</f>
        <v>0</v>
      </c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5"/>
    </row>
    <row r="2" spans="1:39" ht="23.25" customHeight="1" thickBot="1">
      <c r="G2" s="25"/>
      <c r="J2" s="26"/>
      <c r="K2" s="26"/>
      <c r="L2" s="26"/>
      <c r="M2" s="26"/>
      <c r="N2" s="26"/>
      <c r="O2" s="26"/>
      <c r="P2" s="26"/>
      <c r="Q2" s="26"/>
      <c r="R2" s="26"/>
      <c r="S2" s="26"/>
      <c r="T2" s="166" t="s">
        <v>80</v>
      </c>
      <c r="U2" s="166"/>
      <c r="V2" s="166"/>
      <c r="W2" s="27" t="s">
        <v>81</v>
      </c>
      <c r="X2" s="167"/>
      <c r="Y2" s="167"/>
      <c r="Z2" s="167"/>
      <c r="AA2" s="28" t="s">
        <v>82</v>
      </c>
      <c r="AB2" s="29" t="s">
        <v>83</v>
      </c>
      <c r="AD2" s="27" t="s">
        <v>84</v>
      </c>
      <c r="AE2" s="167"/>
      <c r="AF2" s="167"/>
      <c r="AG2" s="167"/>
      <c r="AH2" s="28" t="s">
        <v>85</v>
      </c>
      <c r="AI2" s="25" t="s">
        <v>86</v>
      </c>
      <c r="AJ2" s="25" t="s">
        <v>87</v>
      </c>
    </row>
    <row r="3" spans="1:39" ht="20.100000000000001" customHeight="1">
      <c r="A3" s="157" t="s">
        <v>88</v>
      </c>
      <c r="B3" s="148" t="s">
        <v>247</v>
      </c>
      <c r="C3" s="149" t="e">
        <f>IF($A3="","",IF(VLOOKUP($A3,選手名簿!$A$6:$U$105,3)="","",VLOOKUP($A3,選手名簿!$A$6:$U$105,3)))</f>
        <v>#N/A</v>
      </c>
      <c r="D3" s="148" t="s">
        <v>240</v>
      </c>
      <c r="E3" s="149"/>
      <c r="F3" s="160" t="s">
        <v>89</v>
      </c>
      <c r="G3" s="171" t="s">
        <v>90</v>
      </c>
      <c r="H3" s="172"/>
      <c r="I3" s="172"/>
      <c r="J3" s="172"/>
      <c r="K3" s="172"/>
      <c r="L3" s="172"/>
      <c r="M3" s="172"/>
      <c r="N3" s="173"/>
      <c r="O3" s="171" t="s">
        <v>91</v>
      </c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4"/>
    </row>
    <row r="4" spans="1:39" ht="20.100000000000001" customHeight="1">
      <c r="A4" s="158"/>
      <c r="B4" s="150" t="str">
        <f>IF($A4="","",IF(VLOOKUP($A4,選手名簿!$A$6:$U$105,2)="","",VLOOKUP($A4,選手名簿!$A$6:$U$105,2)))</f>
        <v/>
      </c>
      <c r="C4" s="151" t="str">
        <f>IF($A4="","",IF(VLOOKUP($A4,選手名簿!$A$6:$U$105,3)="","",VLOOKUP($A4,選手名簿!$A$6:$U$105,3)))</f>
        <v/>
      </c>
      <c r="D4" s="154"/>
      <c r="E4" s="155"/>
      <c r="F4" s="161"/>
      <c r="G4" s="178" t="s">
        <v>25</v>
      </c>
      <c r="H4" s="180" t="s">
        <v>92</v>
      </c>
      <c r="I4" s="182" t="s">
        <v>93</v>
      </c>
      <c r="J4" s="168" t="s">
        <v>94</v>
      </c>
      <c r="K4" s="169"/>
      <c r="L4" s="169"/>
      <c r="M4" s="169"/>
      <c r="N4" s="170"/>
      <c r="O4" s="184" t="s">
        <v>95</v>
      </c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75" t="s">
        <v>96</v>
      </c>
      <c r="AD4" s="176"/>
      <c r="AE4" s="176"/>
      <c r="AF4" s="176"/>
      <c r="AG4" s="176"/>
      <c r="AH4" s="176"/>
      <c r="AI4" s="176"/>
      <c r="AJ4" s="176"/>
      <c r="AK4" s="176"/>
      <c r="AL4" s="177"/>
    </row>
    <row r="5" spans="1:39" ht="45" customHeight="1" thickBot="1">
      <c r="A5" s="159"/>
      <c r="B5" s="152" t="str">
        <f>IF($A5="","",IF(VLOOKUP($A5,選手名簿!$A$6:$U$105,2)="","",VLOOKUP($A5,選手名簿!$A$6:$U$105,2)))</f>
        <v/>
      </c>
      <c r="C5" s="153" t="str">
        <f>IF($A5="","",IF(VLOOKUP($A5,選手名簿!$A$6:$U$105,3)="","",VLOOKUP($A5,選手名簿!$A$6:$U$105,3)))</f>
        <v/>
      </c>
      <c r="D5" s="156"/>
      <c r="E5" s="153"/>
      <c r="F5" s="162"/>
      <c r="G5" s="179"/>
      <c r="H5" s="181"/>
      <c r="I5" s="183"/>
      <c r="J5" s="31" t="s">
        <v>97</v>
      </c>
      <c r="K5" s="30" t="s">
        <v>98</v>
      </c>
      <c r="L5" s="118" t="s">
        <v>245</v>
      </c>
      <c r="M5" s="32" t="s">
        <v>246</v>
      </c>
      <c r="N5" s="128" t="s">
        <v>255</v>
      </c>
      <c r="O5" s="32" t="s">
        <v>99</v>
      </c>
      <c r="P5" s="33" t="s">
        <v>100</v>
      </c>
      <c r="Q5" s="34" t="s">
        <v>101</v>
      </c>
      <c r="R5" s="35" t="s">
        <v>102</v>
      </c>
      <c r="S5" s="31" t="s">
        <v>103</v>
      </c>
      <c r="T5" s="35" t="s">
        <v>104</v>
      </c>
      <c r="U5" s="31" t="s">
        <v>105</v>
      </c>
      <c r="V5" s="33" t="s">
        <v>106</v>
      </c>
      <c r="W5" s="31" t="s">
        <v>107</v>
      </c>
      <c r="X5" s="33" t="s">
        <v>108</v>
      </c>
      <c r="Y5" s="36" t="s">
        <v>109</v>
      </c>
      <c r="Z5" s="33" t="s">
        <v>110</v>
      </c>
      <c r="AA5" s="31" t="s">
        <v>111</v>
      </c>
      <c r="AB5" s="33" t="s">
        <v>112</v>
      </c>
      <c r="AC5" s="31" t="s">
        <v>99</v>
      </c>
      <c r="AD5" s="33" t="s">
        <v>100</v>
      </c>
      <c r="AE5" s="34" t="s">
        <v>101</v>
      </c>
      <c r="AF5" s="35" t="s">
        <v>102</v>
      </c>
      <c r="AG5" s="37" t="s">
        <v>103</v>
      </c>
      <c r="AH5" s="35" t="s">
        <v>104</v>
      </c>
      <c r="AI5" s="31" t="s">
        <v>105</v>
      </c>
      <c r="AJ5" s="35" t="s">
        <v>106</v>
      </c>
      <c r="AK5" s="36" t="s">
        <v>253</v>
      </c>
      <c r="AL5" s="38" t="s">
        <v>254</v>
      </c>
    </row>
    <row r="6" spans="1:39" ht="15" customHeight="1">
      <c r="A6" s="39">
        <v>1</v>
      </c>
      <c r="B6" s="40" t="str">
        <f>IF($A6="","",IF(VLOOKUP($A6,選手名簿!$A$6:$U$105,2)="","",VLOOKUP($A6,選手名簿!$A$6:$U$105,2)))</f>
        <v/>
      </c>
      <c r="C6" s="41" t="str">
        <f>IF($A6="","",IF(VLOOKUP($A6,選手名簿!$A$6:$U$105,3)="","",VLOOKUP($A6,選手名簿!$A$6:$U$105,3)))</f>
        <v/>
      </c>
      <c r="D6" s="40" t="str">
        <f>IF($A6="","",IF(VLOOKUP($A6,選手名簿!$A$6:$U$105,4)="","",VLOOKUP($A6,選手名簿!$A$6:$U$105,4)))</f>
        <v/>
      </c>
      <c r="E6" s="97" t="str">
        <f>IF($A6="","",IF(VLOOKUP($A6,選手名簿!$A$6:$U$105,5)="","",VLOOKUP($A6,選手名簿!$A$6:$U$105,5)))</f>
        <v/>
      </c>
      <c r="F6" s="99"/>
      <c r="G6" s="14"/>
      <c r="H6" s="15"/>
      <c r="I6" s="15"/>
      <c r="J6" s="42" t="str">
        <f>IF($B6="","",IF(ISERROR(VLOOKUP($A6,MT!$B$14:$B$19,1,FALSE))=TRUE,"","○"))</f>
        <v/>
      </c>
      <c r="K6" s="43" t="str">
        <f>IF($B6="","",IF(ISERROR(VLOOKUP($A6,WT!$B$14:$B$19,1,FALSE))=TRUE,"","○"))</f>
        <v/>
      </c>
      <c r="L6" s="119" t="str">
        <f>IF($B6="","",IF(ISERROR(VLOOKUP($A6,OBT!$B$14:$B$22,1,FALSE)=TRUE),"","○"))</f>
        <v/>
      </c>
      <c r="M6" s="115" t="str">
        <f>IF($B6="","",IF(ISERROR(VLOOKUP($A6,OGT!$B$14:$B$22,1,FALSE)=TRUE),"","○"))</f>
        <v/>
      </c>
      <c r="N6" s="119" t="str">
        <f>IF($B6="","",IF(ISERROR(VLOOKUP($A6,HBT!$B$14:$B$22,1,FALSE)=TRUE),"","○"))</f>
        <v/>
      </c>
      <c r="O6" s="74" t="str">
        <f>IF($B6="","",IF(ISERROR(VLOOKUP($A6,MS!$B$11:$B$26,1,FALSE))=TRUE,"","○"))</f>
        <v/>
      </c>
      <c r="P6" s="44" t="str">
        <f>IF($B6="","",IF(ISERROR(VLOOKUP($A6,MD!$B$11:$B$34,1,FALSE))=TRUE,"","○"))</f>
        <v/>
      </c>
      <c r="Q6" s="45" t="str">
        <f>IF($B6="","",IF(ISERROR(VLOOKUP($A6,'30MS'!$B$11:$B$26,1,FALSE))=TRUE,"","○"))</f>
        <v/>
      </c>
      <c r="R6" s="44" t="str">
        <f>IF($B6="","",IF(ISERROR(VLOOKUP($A6,'30MD'!$B$11:$B$34,1,FALSE))=TRUE,"","○"))</f>
        <v/>
      </c>
      <c r="S6" s="45" t="str">
        <f>IF($B6="","",IF(ISERROR(VLOOKUP($A6,'40MS'!$B$11:$B$26,1,FALSE))=TRUE,"","○"))</f>
        <v/>
      </c>
      <c r="T6" s="44" t="str">
        <f>IF($B6="","",IF(ISERROR(VLOOKUP($A6,'40MD'!$B$11:$B$34,1,FALSE))=TRUE,"","○"))</f>
        <v/>
      </c>
      <c r="U6" s="45" t="str">
        <f>IF($B6="","",IF(ISERROR(VLOOKUP($A6,'50MS'!$B$11:$B$26,1,FALSE))=TRUE,"","○"))</f>
        <v/>
      </c>
      <c r="V6" s="44" t="str">
        <f>IF($B6="","",IF(ISERROR(VLOOKUP($A6,'50MD'!$B$11:$B$34,1,FALSE))=TRUE,"","○"))</f>
        <v/>
      </c>
      <c r="W6" s="45" t="str">
        <f>IF($B6="","",IF(ISERROR(VLOOKUP($A6,'60MS'!$B$11:$B$26,1,FALSE))=TRUE,"","○"))</f>
        <v/>
      </c>
      <c r="X6" s="44" t="str">
        <f>IF($B6="","",IF(ISERROR(VLOOKUP($A6,'60MD'!$B$11:$B$34,1,FALSE))=TRUE,"","○"))</f>
        <v/>
      </c>
      <c r="Y6" s="46" t="str">
        <f>IF($B6="","",IF(ISERROR(VLOOKUP($A6,'65MS'!$B$11:$B$26,1,FALSE))=TRUE,"","○"))</f>
        <v/>
      </c>
      <c r="Z6" s="44" t="str">
        <f>IF($B6="","",IF(ISERROR(VLOOKUP($A6,'65MD'!$B$11:$B$34,1,FALSE))=TRUE,"","○"))</f>
        <v/>
      </c>
      <c r="AA6" s="45" t="str">
        <f>IF($B6="","",IF(ISERROR(VLOOKUP($A6,'70MS'!$B$11:$B$26,1,FALSE))=TRUE,"","○"))</f>
        <v/>
      </c>
      <c r="AB6" s="44" t="str">
        <f>IF($B6="","",IF(ISERROR(VLOOKUP($A6,'70MD'!$B$11:$B$34,1,FALSE))=TRUE,"","○"))</f>
        <v/>
      </c>
      <c r="AC6" s="45" t="str">
        <f>IF($B6="","",IF(ISERROR(VLOOKUP($A6,WS!$B$11:$B$26,1,FALSE))=TRUE,"","○"))</f>
        <v/>
      </c>
      <c r="AD6" s="44" t="str">
        <f>IF($B6="","",IF(ISERROR(VLOOKUP($A6,WD!$B$11:$B$34,1,FALSE))=TRUE,"","○"))</f>
        <v/>
      </c>
      <c r="AE6" s="45" t="str">
        <f>IF($B6="","",IF(ISERROR(VLOOKUP($A6,'30WS'!$B$11:$B$26,1,FALSE))=TRUE,"","○"))</f>
        <v/>
      </c>
      <c r="AF6" s="44" t="str">
        <f>IF($B6="","",IF(ISERROR(VLOOKUP($A6,'30WD'!$B$11:$B$34,1,FALSE))=TRUE,"","○"))</f>
        <v/>
      </c>
      <c r="AG6" s="46" t="str">
        <f>IF($B6="","",IF(ISERROR(VLOOKUP($A6,'40WS'!$B$11:$B$26,1,FALSE))=TRUE,"","○"))</f>
        <v/>
      </c>
      <c r="AH6" s="44" t="str">
        <f>IF($B6="","",IF(ISERROR(VLOOKUP($A6,'40WD'!$B$11:$B$34,1,FALSE))=TRUE,"","○"))</f>
        <v/>
      </c>
      <c r="AI6" s="45" t="str">
        <f>IF($B6="","",IF(ISERROR(VLOOKUP($A6,'50WS'!$B$11:$B$26,1,FALSE))=TRUE,"","○"))</f>
        <v/>
      </c>
      <c r="AJ6" s="44" t="str">
        <f>IF($B6="","",IF(ISERROR(VLOOKUP($A6,'50WD'!$B$11:$B$34,1,FALSE))=TRUE,"","○"))</f>
        <v/>
      </c>
      <c r="AK6" s="46" t="str">
        <f>IF($B6="","",IF(ISERROR(VLOOKUP($A6,'55WS'!$B$11:$B$26,1,FALSE))=TRUE,"","○"))</f>
        <v/>
      </c>
      <c r="AL6" s="47" t="str">
        <f>IF($B6="","",IF(ISERROR(VLOOKUP($A6,'55WD'!$B$11:$B$34,1,FALSE))=TRUE,"","○"))</f>
        <v/>
      </c>
      <c r="AM6" s="25" t="str">
        <f>IF(VLOOKUP($A6,選手名簿!$A$6:$U$105,2)&lt;&gt;"",IF(COUNTA($F6:$F6)&gt;=0,IF(COUNTIF($G6:$AL6,"○")&lt;1,1,""),""),"")</f>
        <v/>
      </c>
    </row>
    <row r="7" spans="1:39" ht="15" customHeight="1">
      <c r="A7" s="48">
        <v>2</v>
      </c>
      <c r="B7" s="49" t="str">
        <f>IF($A7="","",IF(VLOOKUP($A7,選手名簿!$A$6:$U$105,2)="","",VLOOKUP($A7,選手名簿!$A$6:$U$105,2)))</f>
        <v/>
      </c>
      <c r="C7" s="50" t="str">
        <f>IF($A7="","",IF(VLOOKUP($A7,選手名簿!$A$6:$U$105,3)="","",VLOOKUP($A7,選手名簿!$A$6:$U$105,3)))</f>
        <v/>
      </c>
      <c r="D7" s="49" t="str">
        <f>IF($A7="","",IF(VLOOKUP($A7,選手名簿!$A$6:$U$105,4)="","",VLOOKUP($A7,選手名簿!$A$6:$U$105,4)))</f>
        <v/>
      </c>
      <c r="E7" s="98" t="str">
        <f>IF($A7="","",IF(VLOOKUP($A7,選手名簿!$A$6:$U$105,5)="","",VLOOKUP($A7,選手名簿!$A$6:$U$105,5)))</f>
        <v/>
      </c>
      <c r="F7" s="100"/>
      <c r="G7" s="16"/>
      <c r="H7" s="17"/>
      <c r="I7" s="17"/>
      <c r="J7" s="42" t="str">
        <f>IF($B7="","",IF(ISERROR(VLOOKUP($A7,MT!$B$14:$B$19,1,FALSE))=TRUE,"","○"))</f>
        <v/>
      </c>
      <c r="K7" s="43" t="str">
        <f>IF($B7="","",IF(ISERROR(VLOOKUP($A7,WT!$B$14:$B$19,1,FALSE))=TRUE,"","○"))</f>
        <v/>
      </c>
      <c r="L7" s="119" t="str">
        <f>IF($B7="","",IF(ISERROR(VLOOKUP($A7,OBT!$B$14:$B$22,1,FALSE)=TRUE),"","○"))</f>
        <v/>
      </c>
      <c r="M7" s="116" t="str">
        <f>IF($B7="","",IF(ISERROR(VLOOKUP($A7,OGT!$B$14:$B$22,1,FALSE)=TRUE),"","○"))</f>
        <v/>
      </c>
      <c r="N7" s="119" t="str">
        <f>IF($B7="","",IF(ISERROR(VLOOKUP($A7,HBT!$B$14:$B$22,1,FALSE)=TRUE),"","○"))</f>
        <v/>
      </c>
      <c r="O7" s="75" t="str">
        <f>IF($B7="","",IF(ISERROR(VLOOKUP($A7,MS!$B$11:$B$26,1,FALSE))=TRUE,"","○"))</f>
        <v/>
      </c>
      <c r="P7" s="52" t="str">
        <f>IF($B7="","",IF(ISERROR(VLOOKUP($A7,MD!$B$11:$B$34,1,FALSE))=TRUE,"","○"))</f>
        <v/>
      </c>
      <c r="Q7" s="51" t="str">
        <f>IF($B7="","",IF(ISERROR(VLOOKUP($A7,'30MS'!$B$11:$B$26,1,FALSE))=TRUE,"","○"))</f>
        <v/>
      </c>
      <c r="R7" s="52" t="str">
        <f>IF($B7="","",IF(ISERROR(VLOOKUP($A7,'30MD'!$B$11:$B$34,1,FALSE))=TRUE,"","○"))</f>
        <v/>
      </c>
      <c r="S7" s="51" t="str">
        <f>IF($B7="","",IF(ISERROR(VLOOKUP($A7,'40MS'!$B$11:$B$26,1,FALSE))=TRUE,"","○"))</f>
        <v/>
      </c>
      <c r="T7" s="52" t="str">
        <f>IF($B7="","",IF(ISERROR(VLOOKUP($A7,'40MD'!$B$11:$B$34,1,FALSE))=TRUE,"","○"))</f>
        <v/>
      </c>
      <c r="U7" s="51" t="str">
        <f>IF($B7="","",IF(ISERROR(VLOOKUP($A7,'50MS'!$B$11:$B$26,1,FALSE))=TRUE,"","○"))</f>
        <v/>
      </c>
      <c r="V7" s="52" t="str">
        <f>IF($B7="","",IF(ISERROR(VLOOKUP($A7,'50MD'!$B$11:$B$34,1,FALSE))=TRUE,"","○"))</f>
        <v/>
      </c>
      <c r="W7" s="51" t="str">
        <f>IF($B7="","",IF(ISERROR(VLOOKUP($A7,'60MS'!$B$11:$B$26,1,FALSE))=TRUE,"","○"))</f>
        <v/>
      </c>
      <c r="X7" s="52" t="str">
        <f>IF($B7="","",IF(ISERROR(VLOOKUP($A7,'60MD'!$B$11:$B$34,1,FALSE))=TRUE,"","○"))</f>
        <v/>
      </c>
      <c r="Y7" s="53" t="str">
        <f>IF($B7="","",IF(ISERROR(VLOOKUP($A7,'65MS'!$B$11:$B$26,1,FALSE))=TRUE,"","○"))</f>
        <v/>
      </c>
      <c r="Z7" s="52" t="str">
        <f>IF($B7="","",IF(ISERROR(VLOOKUP($A7,'65MD'!$B$11:$B$34,1,FALSE))=TRUE,"","○"))</f>
        <v/>
      </c>
      <c r="AA7" s="51" t="str">
        <f>IF($B7="","",IF(ISERROR(VLOOKUP($A7,'70MS'!$B$11:$B$26,1,FALSE))=TRUE,"","○"))</f>
        <v/>
      </c>
      <c r="AB7" s="52" t="str">
        <f>IF($B7="","",IF(ISERROR(VLOOKUP($A7,'70MD'!$B$11:$B$34,1,FALSE))=TRUE,"","○"))</f>
        <v/>
      </c>
      <c r="AC7" s="51" t="str">
        <f>IF($B7="","",IF(ISERROR(VLOOKUP($A7,WS!$B$11:$B$26,1,FALSE))=TRUE,"","○"))</f>
        <v/>
      </c>
      <c r="AD7" s="52" t="str">
        <f>IF($B7="","",IF(ISERROR(VLOOKUP($A7,WD!$B$11:$B$34,1,FALSE))=TRUE,"","○"))</f>
        <v/>
      </c>
      <c r="AE7" s="51" t="str">
        <f>IF($B7="","",IF(ISERROR(VLOOKUP($A7,'30WS'!$B$11:$B$26,1,FALSE))=TRUE,"","○"))</f>
        <v/>
      </c>
      <c r="AF7" s="52" t="str">
        <f>IF($B7="","",IF(ISERROR(VLOOKUP($A7,'30WD'!$B$11:$B$34,1,FALSE))=TRUE,"","○"))</f>
        <v/>
      </c>
      <c r="AG7" s="53" t="str">
        <f>IF($B7="","",IF(ISERROR(VLOOKUP($A7,'40WS'!$B$11:$B$26,1,FALSE))=TRUE,"","○"))</f>
        <v/>
      </c>
      <c r="AH7" s="52" t="str">
        <f>IF($B7="","",IF(ISERROR(VLOOKUP($A7,'40WD'!$B$11:$B$34,1,FALSE))=TRUE,"","○"))</f>
        <v/>
      </c>
      <c r="AI7" s="51" t="str">
        <f>IF($B7="","",IF(ISERROR(VLOOKUP($A7,'50WS'!$B$11:$B$26,1,FALSE))=TRUE,"","○"))</f>
        <v/>
      </c>
      <c r="AJ7" s="52" t="str">
        <f>IF($B7="","",IF(ISERROR(VLOOKUP($A7,'50WD'!$B$11:$B$34,1,FALSE))=TRUE,"","○"))</f>
        <v/>
      </c>
      <c r="AK7" s="53" t="str">
        <f>IF($B7="","",IF(ISERROR(VLOOKUP($A7,'55WS'!$B$11:$B$26,1,FALSE))=TRUE,"","○"))</f>
        <v/>
      </c>
      <c r="AL7" s="54" t="str">
        <f>IF($B7="","",IF(ISERROR(VLOOKUP($A7,'55WD'!$B$11:$B$34,1,FALSE))=TRUE,"","○"))</f>
        <v/>
      </c>
      <c r="AM7" s="25" t="str">
        <f>IF(VLOOKUP($A7,選手名簿!$A$6:$U$105,2)&lt;&gt;"",IF(COUNTA($F7:$F7)&gt;=0,IF(COUNTIF($G7:$AL7,"○")&lt;1,1,""),""),"")</f>
        <v/>
      </c>
    </row>
    <row r="8" spans="1:39" ht="15" customHeight="1">
      <c r="A8" s="48">
        <v>3</v>
      </c>
      <c r="B8" s="49" t="str">
        <f>IF($A8="","",IF(VLOOKUP($A8,選手名簿!$A$6:$U$105,2)="","",VLOOKUP($A8,選手名簿!$A$6:$U$105,2)))</f>
        <v/>
      </c>
      <c r="C8" s="50" t="str">
        <f>IF($A8="","",IF(VLOOKUP($A8,選手名簿!$A$6:$U$105,3)="","",VLOOKUP($A8,選手名簿!$A$6:$U$105,3)))</f>
        <v/>
      </c>
      <c r="D8" s="49" t="str">
        <f>IF($A8="","",IF(VLOOKUP($A8,選手名簿!$A$6:$U$105,4)="","",VLOOKUP($A8,選手名簿!$A$6:$U$105,4)))</f>
        <v/>
      </c>
      <c r="E8" s="98" t="str">
        <f>IF($A8="","",IF(VLOOKUP($A8,選手名簿!$A$6:$U$105,5)="","",VLOOKUP($A8,選手名簿!$A$6:$U$105,5)))</f>
        <v/>
      </c>
      <c r="F8" s="100"/>
      <c r="G8" s="16"/>
      <c r="H8" s="17"/>
      <c r="I8" s="17"/>
      <c r="J8" s="42" t="str">
        <f>IF($B8="","",IF(ISERROR(VLOOKUP($A8,MT!$B$14:$B$19,1,FALSE))=TRUE,"","○"))</f>
        <v/>
      </c>
      <c r="K8" s="43" t="str">
        <f>IF($B8="","",IF(ISERROR(VLOOKUP($A8,WT!$B$14:$B$19,1,FALSE))=TRUE,"","○"))</f>
        <v/>
      </c>
      <c r="L8" s="119" t="str">
        <f>IF($B8="","",IF(ISERROR(VLOOKUP($A8,OBT!$B$14:$B$22,1,FALSE)=TRUE),"","○"))</f>
        <v/>
      </c>
      <c r="M8" s="116" t="str">
        <f>IF($B8="","",IF(ISERROR(VLOOKUP($A8,OGT!$B$14:$B$22,1,FALSE)=TRUE),"","○"))</f>
        <v/>
      </c>
      <c r="N8" s="119" t="str">
        <f>IF($B8="","",IF(ISERROR(VLOOKUP($A8,HBT!$B$14:$B$22,1,FALSE)=TRUE),"","○"))</f>
        <v/>
      </c>
      <c r="O8" s="75" t="str">
        <f>IF($B8="","",IF(ISERROR(VLOOKUP($A8,MS!$B$11:$B$26,1,FALSE))=TRUE,"","○"))</f>
        <v/>
      </c>
      <c r="P8" s="52" t="str">
        <f>IF($B8="","",IF(ISERROR(VLOOKUP($A8,MD!$B$11:$B$34,1,FALSE))=TRUE,"","○"))</f>
        <v/>
      </c>
      <c r="Q8" s="51" t="str">
        <f>IF($B8="","",IF(ISERROR(VLOOKUP($A8,'30MS'!$B$11:$B$26,1,FALSE))=TRUE,"","○"))</f>
        <v/>
      </c>
      <c r="R8" s="52" t="str">
        <f>IF($B8="","",IF(ISERROR(VLOOKUP($A8,'30MD'!$B$11:$B$34,1,FALSE))=TRUE,"","○"))</f>
        <v/>
      </c>
      <c r="S8" s="51" t="str">
        <f>IF($B8="","",IF(ISERROR(VLOOKUP($A8,'40MS'!$B$11:$B$26,1,FALSE))=TRUE,"","○"))</f>
        <v/>
      </c>
      <c r="T8" s="52" t="str">
        <f>IF($B8="","",IF(ISERROR(VLOOKUP($A8,'40MD'!$B$11:$B$34,1,FALSE))=TRUE,"","○"))</f>
        <v/>
      </c>
      <c r="U8" s="51" t="str">
        <f>IF($B8="","",IF(ISERROR(VLOOKUP($A8,'50MS'!$B$11:$B$26,1,FALSE))=TRUE,"","○"))</f>
        <v/>
      </c>
      <c r="V8" s="52" t="str">
        <f>IF($B8="","",IF(ISERROR(VLOOKUP($A8,'50MD'!$B$11:$B$34,1,FALSE))=TRUE,"","○"))</f>
        <v/>
      </c>
      <c r="W8" s="51" t="str">
        <f>IF($B8="","",IF(ISERROR(VLOOKUP($A8,'60MS'!$B$11:$B$26,1,FALSE))=TRUE,"","○"))</f>
        <v/>
      </c>
      <c r="X8" s="52" t="str">
        <f>IF($B8="","",IF(ISERROR(VLOOKUP($A8,'60MD'!$B$11:$B$34,1,FALSE))=TRUE,"","○"))</f>
        <v/>
      </c>
      <c r="Y8" s="53" t="str">
        <f>IF($B8="","",IF(ISERROR(VLOOKUP($A8,'65MS'!$B$11:$B$26,1,FALSE))=TRUE,"","○"))</f>
        <v/>
      </c>
      <c r="Z8" s="52" t="str">
        <f>IF($B8="","",IF(ISERROR(VLOOKUP($A8,'65MD'!$B$11:$B$34,1,FALSE))=TRUE,"","○"))</f>
        <v/>
      </c>
      <c r="AA8" s="51" t="str">
        <f>IF($B8="","",IF(ISERROR(VLOOKUP($A8,'70MS'!$B$11:$B$26,1,FALSE))=TRUE,"","○"))</f>
        <v/>
      </c>
      <c r="AB8" s="52" t="str">
        <f>IF($B8="","",IF(ISERROR(VLOOKUP($A8,'70MD'!$B$11:$B$34,1,FALSE))=TRUE,"","○"))</f>
        <v/>
      </c>
      <c r="AC8" s="51" t="str">
        <f>IF($B8="","",IF(ISERROR(VLOOKUP($A8,WS!$B$11:$B$26,1,FALSE))=TRUE,"","○"))</f>
        <v/>
      </c>
      <c r="AD8" s="52" t="str">
        <f>IF($B8="","",IF(ISERROR(VLOOKUP($A8,WD!$B$11:$B$34,1,FALSE))=TRUE,"","○"))</f>
        <v/>
      </c>
      <c r="AE8" s="51" t="str">
        <f>IF($B8="","",IF(ISERROR(VLOOKUP($A8,'30WS'!$B$11:$B$26,1,FALSE))=TRUE,"","○"))</f>
        <v/>
      </c>
      <c r="AF8" s="52" t="str">
        <f>IF($B8="","",IF(ISERROR(VLOOKUP($A8,'30WD'!$B$11:$B$34,1,FALSE))=TRUE,"","○"))</f>
        <v/>
      </c>
      <c r="AG8" s="53" t="str">
        <f>IF($B8="","",IF(ISERROR(VLOOKUP($A8,'40WS'!$B$11:$B$26,1,FALSE))=TRUE,"","○"))</f>
        <v/>
      </c>
      <c r="AH8" s="52" t="str">
        <f>IF($B8="","",IF(ISERROR(VLOOKUP($A8,'40WD'!$B$11:$B$34,1,FALSE))=TRUE,"","○"))</f>
        <v/>
      </c>
      <c r="AI8" s="51" t="str">
        <f>IF($B8="","",IF(ISERROR(VLOOKUP($A8,'50WS'!$B$11:$B$26,1,FALSE))=TRUE,"","○"))</f>
        <v/>
      </c>
      <c r="AJ8" s="52" t="str">
        <f>IF($B8="","",IF(ISERROR(VLOOKUP($A8,'50WD'!$B$11:$B$34,1,FALSE))=TRUE,"","○"))</f>
        <v/>
      </c>
      <c r="AK8" s="53" t="str">
        <f>IF($B8="","",IF(ISERROR(VLOOKUP($A8,'55WS'!$B$11:$B$26,1,FALSE))=TRUE,"","○"))</f>
        <v/>
      </c>
      <c r="AL8" s="54" t="str">
        <f>IF($B8="","",IF(ISERROR(VLOOKUP($A8,'55WD'!$B$11:$B$34,1,FALSE))=TRUE,"","○"))</f>
        <v/>
      </c>
      <c r="AM8" s="25" t="str">
        <f>IF(VLOOKUP($A8,選手名簿!$A$6:$U$105,2)&lt;&gt;"",IF(COUNTA($F8:$F8)&gt;=0,IF(COUNTIF($G8:$AL8,"○")&lt;1,1,""),""),"")</f>
        <v/>
      </c>
    </row>
    <row r="9" spans="1:39" ht="15" customHeight="1">
      <c r="A9" s="48">
        <v>4</v>
      </c>
      <c r="B9" s="49" t="str">
        <f>IF($A9="","",IF(VLOOKUP($A9,選手名簿!$A$6:$U$105,2)="","",VLOOKUP($A9,選手名簿!$A$6:$U$105,2)))</f>
        <v/>
      </c>
      <c r="C9" s="50" t="str">
        <f>IF($A9="","",IF(VLOOKUP($A9,選手名簿!$A$6:$U$105,3)="","",VLOOKUP($A9,選手名簿!$A$6:$U$105,3)))</f>
        <v/>
      </c>
      <c r="D9" s="49" t="str">
        <f>IF($A9="","",IF(VLOOKUP($A9,選手名簿!$A$6:$U$105,4)="","",VLOOKUP($A9,選手名簿!$A$6:$U$105,4)))</f>
        <v/>
      </c>
      <c r="E9" s="98" t="str">
        <f>IF($A9="","",IF(VLOOKUP($A9,選手名簿!$A$6:$U$105,5)="","",VLOOKUP($A9,選手名簿!$A$6:$U$105,5)))</f>
        <v/>
      </c>
      <c r="F9" s="100"/>
      <c r="G9" s="16"/>
      <c r="H9" s="17"/>
      <c r="I9" s="17"/>
      <c r="J9" s="42" t="str">
        <f>IF($B9="","",IF(ISERROR(VLOOKUP($A9,MT!$B$14:$B$19,1,FALSE))=TRUE,"","○"))</f>
        <v/>
      </c>
      <c r="K9" s="43" t="str">
        <f>IF($B9="","",IF(ISERROR(VLOOKUP($A9,WT!$B$14:$B$19,1,FALSE))=TRUE,"","○"))</f>
        <v/>
      </c>
      <c r="L9" s="119" t="str">
        <f>IF($B9="","",IF(ISERROR(VLOOKUP($A9,OBT!$B$14:$B$22,1,FALSE)=TRUE),"","○"))</f>
        <v/>
      </c>
      <c r="M9" s="116" t="str">
        <f>IF($B9="","",IF(ISERROR(VLOOKUP($A9,OGT!$B$14:$B$22,1,FALSE)=TRUE),"","○"))</f>
        <v/>
      </c>
      <c r="N9" s="119" t="str">
        <f>IF($B9="","",IF(ISERROR(VLOOKUP($A9,HBT!$B$14:$B$22,1,FALSE)=TRUE),"","○"))</f>
        <v/>
      </c>
      <c r="O9" s="75" t="str">
        <f>IF($B9="","",IF(ISERROR(VLOOKUP($A9,MS!$B$11:$B$26,1,FALSE))=TRUE,"","○"))</f>
        <v/>
      </c>
      <c r="P9" s="77" t="str">
        <f>IF($B9="","",IF(ISERROR(VLOOKUP($A9,MD!$B$11:$B$34,1,FALSE))=TRUE,"","○"))</f>
        <v/>
      </c>
      <c r="Q9" s="53" t="str">
        <f>IF($B9="","",IF(ISERROR(VLOOKUP($A9,'30MS'!$B$11:$B$26,1,FALSE))=TRUE,"","○"))</f>
        <v/>
      </c>
      <c r="R9" s="52" t="str">
        <f>IF($B9="","",IF(ISERROR(VLOOKUP($A9,'30MD'!$B$11:$B$34,1,FALSE))=TRUE,"","○"))</f>
        <v/>
      </c>
      <c r="S9" s="51" t="str">
        <f>IF($B9="","",IF(ISERROR(VLOOKUP($A9,'40MS'!$B$11:$B$26,1,FALSE))=TRUE,"","○"))</f>
        <v/>
      </c>
      <c r="T9" s="52" t="str">
        <f>IF($B9="","",IF(ISERROR(VLOOKUP($A9,'40MD'!$B$11:$B$34,1,FALSE))=TRUE,"","○"))</f>
        <v/>
      </c>
      <c r="U9" s="51" t="str">
        <f>IF($B9="","",IF(ISERROR(VLOOKUP($A9,'50MS'!$B$11:$B$26,1,FALSE))=TRUE,"","○"))</f>
        <v/>
      </c>
      <c r="V9" s="52" t="str">
        <f>IF($B9="","",IF(ISERROR(VLOOKUP($A9,'50MD'!$B$11:$B$34,1,FALSE))=TRUE,"","○"))</f>
        <v/>
      </c>
      <c r="W9" s="51" t="str">
        <f>IF($B9="","",IF(ISERROR(VLOOKUP($A9,'60MS'!$B$11:$B$26,1,FALSE))=TRUE,"","○"))</f>
        <v/>
      </c>
      <c r="X9" s="52" t="str">
        <f>IF($B9="","",IF(ISERROR(VLOOKUP($A9,'60MD'!$B$11:$B$34,1,FALSE))=TRUE,"","○"))</f>
        <v/>
      </c>
      <c r="Y9" s="53" t="str">
        <f>IF($B9="","",IF(ISERROR(VLOOKUP($A9,'65MS'!$B$11:$B$26,1,FALSE))=TRUE,"","○"))</f>
        <v/>
      </c>
      <c r="Z9" s="52" t="str">
        <f>IF($B9="","",IF(ISERROR(VLOOKUP($A9,'65MD'!$B$11:$B$34,1,FALSE))=TRUE,"","○"))</f>
        <v/>
      </c>
      <c r="AA9" s="51" t="str">
        <f>IF($B9="","",IF(ISERROR(VLOOKUP($A9,'70MS'!$B$11:$B$26,1,FALSE))=TRUE,"","○"))</f>
        <v/>
      </c>
      <c r="AB9" s="52" t="str">
        <f>IF($B9="","",IF(ISERROR(VLOOKUP($A9,'70MD'!$B$11:$B$34,1,FALSE))=TRUE,"","○"))</f>
        <v/>
      </c>
      <c r="AC9" s="51" t="str">
        <f>IF($B9="","",IF(ISERROR(VLOOKUP($A9,WS!$B$11:$B$26,1,FALSE))=TRUE,"","○"))</f>
        <v/>
      </c>
      <c r="AD9" s="52" t="str">
        <f>IF($B9="","",IF(ISERROR(VLOOKUP($A9,WD!$B$11:$B$34,1,FALSE))=TRUE,"","○"))</f>
        <v/>
      </c>
      <c r="AE9" s="51" t="str">
        <f>IF($B9="","",IF(ISERROR(VLOOKUP($A9,'30WS'!$B$11:$B$26,1,FALSE))=TRUE,"","○"))</f>
        <v/>
      </c>
      <c r="AF9" s="52" t="str">
        <f>IF($B9="","",IF(ISERROR(VLOOKUP($A9,'30WD'!$B$11:$B$34,1,FALSE))=TRUE,"","○"))</f>
        <v/>
      </c>
      <c r="AG9" s="53" t="str">
        <f>IF($B9="","",IF(ISERROR(VLOOKUP($A9,'40WS'!$B$11:$B$26,1,FALSE))=TRUE,"","○"))</f>
        <v/>
      </c>
      <c r="AH9" s="52" t="str">
        <f>IF($B9="","",IF(ISERROR(VLOOKUP($A9,'40WD'!$B$11:$B$34,1,FALSE))=TRUE,"","○"))</f>
        <v/>
      </c>
      <c r="AI9" s="51" t="str">
        <f>IF($B9="","",IF(ISERROR(VLOOKUP($A9,'50WS'!$B$11:$B$26,1,FALSE))=TRUE,"","○"))</f>
        <v/>
      </c>
      <c r="AJ9" s="52" t="str">
        <f>IF($B9="","",IF(ISERROR(VLOOKUP($A9,'50WD'!$B$11:$B$34,1,FALSE))=TRUE,"","○"))</f>
        <v/>
      </c>
      <c r="AK9" s="53" t="str">
        <f>IF($B9="","",IF(ISERROR(VLOOKUP($A9,'55WS'!$B$11:$B$26,1,FALSE))=TRUE,"","○"))</f>
        <v/>
      </c>
      <c r="AL9" s="54" t="str">
        <f>IF($B9="","",IF(ISERROR(VLOOKUP($A9,'55WD'!$B$11:$B$34,1,FALSE))=TRUE,"","○"))</f>
        <v/>
      </c>
      <c r="AM9" s="25" t="str">
        <f>IF(VLOOKUP($A9,選手名簿!$A$6:$U$105,2)&lt;&gt;"",IF(COUNTA($F9:$F9)&gt;=0,IF(COUNTIF($G9:$AL9,"○")&lt;1,1,""),""),"")</f>
        <v/>
      </c>
    </row>
    <row r="10" spans="1:39" ht="15" customHeight="1">
      <c r="A10" s="48">
        <v>5</v>
      </c>
      <c r="B10" s="49" t="str">
        <f>IF($A10="","",IF(VLOOKUP($A10,選手名簿!$A$6:$U$105,2)="","",VLOOKUP($A10,選手名簿!$A$6:$U$105,2)))</f>
        <v/>
      </c>
      <c r="C10" s="50" t="str">
        <f>IF($A10="","",IF(VLOOKUP($A10,選手名簿!$A$6:$U$105,3)="","",VLOOKUP($A10,選手名簿!$A$6:$U$105,3)))</f>
        <v/>
      </c>
      <c r="D10" s="49" t="str">
        <f>IF($A10="","",IF(VLOOKUP($A10,選手名簿!$A$6:$U$105,4)="","",VLOOKUP($A10,選手名簿!$A$6:$U$105,4)))</f>
        <v/>
      </c>
      <c r="E10" s="98" t="str">
        <f>IF($A10="","",IF(VLOOKUP($A10,選手名簿!$A$6:$U$105,5)="","",VLOOKUP($A10,選手名簿!$A$6:$U$105,5)))</f>
        <v/>
      </c>
      <c r="F10" s="100"/>
      <c r="G10" s="16"/>
      <c r="H10" s="17"/>
      <c r="I10" s="17"/>
      <c r="J10" s="42" t="str">
        <f>IF($B10="","",IF(ISERROR(VLOOKUP($A10,MT!$B$14:$B$19,1,FALSE))=TRUE,"","○"))</f>
        <v/>
      </c>
      <c r="K10" s="43" t="str">
        <f>IF($B10="","",IF(ISERROR(VLOOKUP($A10,WT!$B$14:$B$19,1,FALSE))=TRUE,"","○"))</f>
        <v/>
      </c>
      <c r="L10" s="119" t="str">
        <f>IF($B10="","",IF(ISERROR(VLOOKUP($A10,OBT!$B$14:$B$22,1,FALSE)=TRUE),"","○"))</f>
        <v/>
      </c>
      <c r="M10" s="116" t="str">
        <f>IF($B10="","",IF(ISERROR(VLOOKUP($A10,OGT!$B$14:$B$22,1,FALSE)=TRUE),"","○"))</f>
        <v/>
      </c>
      <c r="N10" s="119" t="str">
        <f>IF($B10="","",IF(ISERROR(VLOOKUP($A10,HBT!$B$14:$B$22,1,FALSE)=TRUE),"","○"))</f>
        <v/>
      </c>
      <c r="O10" s="75" t="str">
        <f>IF($B10="","",IF(ISERROR(VLOOKUP($A10,MS!$B$11:$B$26,1,FALSE))=TRUE,"","○"))</f>
        <v/>
      </c>
      <c r="P10" s="52" t="str">
        <f>IF($B10="","",IF(ISERROR(VLOOKUP($A10,MD!$B$11:$B$34,1,FALSE))=TRUE,"","○"))</f>
        <v/>
      </c>
      <c r="Q10" s="51" t="str">
        <f>IF($B10="","",IF(ISERROR(VLOOKUP($A10,'30MS'!$B$11:$B$26,1,FALSE))=TRUE,"","○"))</f>
        <v/>
      </c>
      <c r="R10" s="52" t="str">
        <f>IF($B10="","",IF(ISERROR(VLOOKUP($A10,'30MD'!$B$11:$B$34,1,FALSE))=TRUE,"","○"))</f>
        <v/>
      </c>
      <c r="S10" s="51" t="str">
        <f>IF($B10="","",IF(ISERROR(VLOOKUP($A10,'40MS'!$B$11:$B$26,1,FALSE))=TRUE,"","○"))</f>
        <v/>
      </c>
      <c r="T10" s="52" t="str">
        <f>IF($B10="","",IF(ISERROR(VLOOKUP($A10,'40MD'!$B$11:$B$34,1,FALSE))=TRUE,"","○"))</f>
        <v/>
      </c>
      <c r="U10" s="51" t="str">
        <f>IF($B10="","",IF(ISERROR(VLOOKUP($A10,'50MS'!$B$11:$B$26,1,FALSE))=TRUE,"","○"))</f>
        <v/>
      </c>
      <c r="V10" s="52" t="str">
        <f>IF($B10="","",IF(ISERROR(VLOOKUP($A10,'50MD'!$B$11:$B$34,1,FALSE))=TRUE,"","○"))</f>
        <v/>
      </c>
      <c r="W10" s="51" t="str">
        <f>IF($B10="","",IF(ISERROR(VLOOKUP($A10,'60MS'!$B$11:$B$26,1,FALSE))=TRUE,"","○"))</f>
        <v/>
      </c>
      <c r="X10" s="52" t="str">
        <f>IF($B10="","",IF(ISERROR(VLOOKUP($A10,'60MD'!$B$11:$B$34,1,FALSE))=TRUE,"","○"))</f>
        <v/>
      </c>
      <c r="Y10" s="53" t="str">
        <f>IF($B10="","",IF(ISERROR(VLOOKUP($A10,'65MS'!$B$11:$B$26,1,FALSE))=TRUE,"","○"))</f>
        <v/>
      </c>
      <c r="Z10" s="52" t="str">
        <f>IF($B10="","",IF(ISERROR(VLOOKUP($A10,'65MD'!$B$11:$B$34,1,FALSE))=TRUE,"","○"))</f>
        <v/>
      </c>
      <c r="AA10" s="51" t="str">
        <f>IF($B10="","",IF(ISERROR(VLOOKUP($A10,'70MS'!$B$11:$B$26,1,FALSE))=TRUE,"","○"))</f>
        <v/>
      </c>
      <c r="AB10" s="52" t="str">
        <f>IF($B10="","",IF(ISERROR(VLOOKUP($A10,'70MD'!$B$11:$B$34,1,FALSE))=TRUE,"","○"))</f>
        <v/>
      </c>
      <c r="AC10" s="51" t="str">
        <f>IF($B10="","",IF(ISERROR(VLOOKUP($A10,WS!$B$11:$B$26,1,FALSE))=TRUE,"","○"))</f>
        <v/>
      </c>
      <c r="AD10" s="52" t="str">
        <f>IF($B10="","",IF(ISERROR(VLOOKUP($A10,WD!$B$11:$B$34,1,FALSE))=TRUE,"","○"))</f>
        <v/>
      </c>
      <c r="AE10" s="51" t="str">
        <f>IF($B10="","",IF(ISERROR(VLOOKUP($A10,'30WS'!$B$11:$B$26,1,FALSE))=TRUE,"","○"))</f>
        <v/>
      </c>
      <c r="AF10" s="52" t="str">
        <f>IF($B10="","",IF(ISERROR(VLOOKUP($A10,'30WD'!$B$11:$B$34,1,FALSE))=TRUE,"","○"))</f>
        <v/>
      </c>
      <c r="AG10" s="53" t="str">
        <f>IF($B10="","",IF(ISERROR(VLOOKUP($A10,'40WS'!$B$11:$B$26,1,FALSE))=TRUE,"","○"))</f>
        <v/>
      </c>
      <c r="AH10" s="52" t="str">
        <f>IF($B10="","",IF(ISERROR(VLOOKUP($A10,'40WD'!$B$11:$B$34,1,FALSE))=TRUE,"","○"))</f>
        <v/>
      </c>
      <c r="AI10" s="51" t="str">
        <f>IF($B10="","",IF(ISERROR(VLOOKUP($A10,'50WS'!$B$11:$B$26,1,FALSE))=TRUE,"","○"))</f>
        <v/>
      </c>
      <c r="AJ10" s="52" t="str">
        <f>IF($B10="","",IF(ISERROR(VLOOKUP($A10,'50WD'!$B$11:$B$34,1,FALSE))=TRUE,"","○"))</f>
        <v/>
      </c>
      <c r="AK10" s="53" t="str">
        <f>IF($B10="","",IF(ISERROR(VLOOKUP($A10,'55WS'!$B$11:$B$26,1,FALSE))=TRUE,"","○"))</f>
        <v/>
      </c>
      <c r="AL10" s="54" t="str">
        <f>IF($B10="","",IF(ISERROR(VLOOKUP($A10,'55WD'!$B$11:$B$34,1,FALSE))=TRUE,"","○"))</f>
        <v/>
      </c>
      <c r="AM10" s="25" t="str">
        <f>IF(VLOOKUP($A10,選手名簿!$A$6:$U$105,2)&lt;&gt;"",IF(COUNTA($F10:$F10)&gt;=0,IF(COUNTIF($G10:$AL10,"○")&lt;1,1,""),""),"")</f>
        <v/>
      </c>
    </row>
    <row r="11" spans="1:39" ht="15" customHeight="1">
      <c r="A11" s="48">
        <v>6</v>
      </c>
      <c r="B11" s="49" t="str">
        <f>IF($A11="","",IF(VLOOKUP($A11,選手名簿!$A$6:$U$105,2)="","",VLOOKUP($A11,選手名簿!$A$6:$U$105,2)))</f>
        <v/>
      </c>
      <c r="C11" s="50" t="str">
        <f>IF($A11="","",IF(VLOOKUP($A11,選手名簿!$A$6:$U$105,3)="","",VLOOKUP($A11,選手名簿!$A$6:$U$105,3)))</f>
        <v/>
      </c>
      <c r="D11" s="49" t="str">
        <f>IF($A11="","",IF(VLOOKUP($A11,選手名簿!$A$6:$U$105,4)="","",VLOOKUP($A11,選手名簿!$A$6:$U$105,4)))</f>
        <v/>
      </c>
      <c r="E11" s="98" t="str">
        <f>IF($A11="","",IF(VLOOKUP($A11,選手名簿!$A$6:$U$105,5)="","",VLOOKUP($A11,選手名簿!$A$6:$U$105,5)))</f>
        <v/>
      </c>
      <c r="F11" s="100"/>
      <c r="G11" s="16"/>
      <c r="H11" s="17"/>
      <c r="I11" s="17"/>
      <c r="J11" s="42" t="str">
        <f>IF($B11="","",IF(ISERROR(VLOOKUP($A11,MT!$B$14:$B$19,1,FALSE))=TRUE,"","○"))</f>
        <v/>
      </c>
      <c r="K11" s="43" t="str">
        <f>IF($B11="","",IF(ISERROR(VLOOKUP($A11,WT!$B$14:$B$19,1,FALSE))=TRUE,"","○"))</f>
        <v/>
      </c>
      <c r="L11" s="119" t="str">
        <f>IF($B11="","",IF(ISERROR(VLOOKUP($A11,OBT!$B$14:$B$22,1,FALSE)=TRUE),"","○"))</f>
        <v/>
      </c>
      <c r="M11" s="116" t="str">
        <f>IF($B11="","",IF(ISERROR(VLOOKUP($A11,OGT!$B$14:$B$22,1,FALSE)=TRUE),"","○"))</f>
        <v/>
      </c>
      <c r="N11" s="119" t="str">
        <f>IF($B11="","",IF(ISERROR(VLOOKUP($A11,HBT!$B$14:$B$22,1,FALSE)=TRUE),"","○"))</f>
        <v/>
      </c>
      <c r="O11" s="75" t="str">
        <f>IF($B11="","",IF(ISERROR(VLOOKUP($A11,MS!$B$11:$B$26,1,FALSE))=TRUE,"","○"))</f>
        <v/>
      </c>
      <c r="P11" s="52" t="str">
        <f>IF($B11="","",IF(ISERROR(VLOOKUP($A11,MD!$B$11:$B$34,1,FALSE))=TRUE,"","○"))</f>
        <v/>
      </c>
      <c r="Q11" s="51" t="str">
        <f>IF($B11="","",IF(ISERROR(VLOOKUP($A11,'30MS'!$B$11:$B$26,1,FALSE))=TRUE,"","○"))</f>
        <v/>
      </c>
      <c r="R11" s="52" t="str">
        <f>IF($B11="","",IF(ISERROR(VLOOKUP($A11,'30MD'!$B$11:$B$34,1,FALSE))=TRUE,"","○"))</f>
        <v/>
      </c>
      <c r="S11" s="51" t="str">
        <f>IF($B11="","",IF(ISERROR(VLOOKUP($A11,'40MS'!$B$11:$B$26,1,FALSE))=TRUE,"","○"))</f>
        <v/>
      </c>
      <c r="T11" s="52" t="str">
        <f>IF($B11="","",IF(ISERROR(VLOOKUP($A11,'40MD'!$B$11:$B$34,1,FALSE))=TRUE,"","○"))</f>
        <v/>
      </c>
      <c r="U11" s="51" t="str">
        <f>IF($B11="","",IF(ISERROR(VLOOKUP($A11,'50MS'!$B$11:$B$26,1,FALSE))=TRUE,"","○"))</f>
        <v/>
      </c>
      <c r="V11" s="52" t="str">
        <f>IF($B11="","",IF(ISERROR(VLOOKUP($A11,'50MD'!$B$11:$B$34,1,FALSE))=TRUE,"","○"))</f>
        <v/>
      </c>
      <c r="W11" s="51" t="str">
        <f>IF($B11="","",IF(ISERROR(VLOOKUP($A11,'60MS'!$B$11:$B$26,1,FALSE))=TRUE,"","○"))</f>
        <v/>
      </c>
      <c r="X11" s="52" t="str">
        <f>IF($B11="","",IF(ISERROR(VLOOKUP($A11,'60MD'!$B$11:$B$34,1,FALSE))=TRUE,"","○"))</f>
        <v/>
      </c>
      <c r="Y11" s="53" t="str">
        <f>IF($B11="","",IF(ISERROR(VLOOKUP($A11,'65MS'!$B$11:$B$26,1,FALSE))=TRUE,"","○"))</f>
        <v/>
      </c>
      <c r="Z11" s="52" t="str">
        <f>IF($B11="","",IF(ISERROR(VLOOKUP($A11,'65MD'!$B$11:$B$34,1,FALSE))=TRUE,"","○"))</f>
        <v/>
      </c>
      <c r="AA11" s="51" t="str">
        <f>IF($B11="","",IF(ISERROR(VLOOKUP($A11,'70MS'!$B$11:$B$26,1,FALSE))=TRUE,"","○"))</f>
        <v/>
      </c>
      <c r="AB11" s="52" t="str">
        <f>IF($B11="","",IF(ISERROR(VLOOKUP($A11,'70MD'!$B$11:$B$34,1,FALSE))=TRUE,"","○"))</f>
        <v/>
      </c>
      <c r="AC11" s="51" t="str">
        <f>IF($B11="","",IF(ISERROR(VLOOKUP($A11,WS!$B$11:$B$26,1,FALSE))=TRUE,"","○"))</f>
        <v/>
      </c>
      <c r="AD11" s="52" t="str">
        <f>IF($B11="","",IF(ISERROR(VLOOKUP($A11,WD!$B$11:$B$34,1,FALSE))=TRUE,"","○"))</f>
        <v/>
      </c>
      <c r="AE11" s="51" t="str">
        <f>IF($B11="","",IF(ISERROR(VLOOKUP($A11,'30WS'!$B$11:$B$26,1,FALSE))=TRUE,"","○"))</f>
        <v/>
      </c>
      <c r="AF11" s="52" t="str">
        <f>IF($B11="","",IF(ISERROR(VLOOKUP($A11,'30WD'!$B$11:$B$34,1,FALSE))=TRUE,"","○"))</f>
        <v/>
      </c>
      <c r="AG11" s="53" t="str">
        <f>IF($B11="","",IF(ISERROR(VLOOKUP($A11,'40WS'!$B$11:$B$26,1,FALSE))=TRUE,"","○"))</f>
        <v/>
      </c>
      <c r="AH11" s="52" t="str">
        <f>IF($B11="","",IF(ISERROR(VLOOKUP($A11,'40WD'!$B$11:$B$34,1,FALSE))=TRUE,"","○"))</f>
        <v/>
      </c>
      <c r="AI11" s="51" t="str">
        <f>IF($B11="","",IF(ISERROR(VLOOKUP($A11,'50WS'!$B$11:$B$26,1,FALSE))=TRUE,"","○"))</f>
        <v/>
      </c>
      <c r="AJ11" s="52" t="str">
        <f>IF($B11="","",IF(ISERROR(VLOOKUP($A11,'50WD'!$B$11:$B$34,1,FALSE))=TRUE,"","○"))</f>
        <v/>
      </c>
      <c r="AK11" s="53" t="str">
        <f>IF($B11="","",IF(ISERROR(VLOOKUP($A11,'55WS'!$B$11:$B$26,1,FALSE))=TRUE,"","○"))</f>
        <v/>
      </c>
      <c r="AL11" s="54" t="str">
        <f>IF($B11="","",IF(ISERROR(VLOOKUP($A11,'55WD'!$B$11:$B$34,1,FALSE))=TRUE,"","○"))</f>
        <v/>
      </c>
      <c r="AM11" s="25" t="str">
        <f>IF(VLOOKUP($A11,選手名簿!$A$6:$U$105,2)&lt;&gt;"",IF(COUNTA($F11:$F11)&gt;=0,IF(COUNTIF($G11:$AL11,"○")&lt;1,1,""),""),"")</f>
        <v/>
      </c>
    </row>
    <row r="12" spans="1:39" ht="15" customHeight="1">
      <c r="A12" s="48">
        <v>7</v>
      </c>
      <c r="B12" s="49" t="str">
        <f>IF($A12="","",IF(VLOOKUP($A12,選手名簿!$A$6:$U$105,2)="","",VLOOKUP($A12,選手名簿!$A$6:$U$105,2)))</f>
        <v/>
      </c>
      <c r="C12" s="50" t="str">
        <f>IF($A12="","",IF(VLOOKUP($A12,選手名簿!$A$6:$U$105,3)="","",VLOOKUP($A12,選手名簿!$A$6:$U$105,3)))</f>
        <v/>
      </c>
      <c r="D12" s="49" t="str">
        <f>IF($A12="","",IF(VLOOKUP($A12,選手名簿!$A$6:$U$105,4)="","",VLOOKUP($A12,選手名簿!$A$6:$U$105,4)))</f>
        <v/>
      </c>
      <c r="E12" s="98" t="str">
        <f>IF($A12="","",IF(VLOOKUP($A12,選手名簿!$A$6:$U$105,5)="","",VLOOKUP($A12,選手名簿!$A$6:$U$105,5)))</f>
        <v/>
      </c>
      <c r="F12" s="100"/>
      <c r="G12" s="16"/>
      <c r="H12" s="17"/>
      <c r="I12" s="17"/>
      <c r="J12" s="42" t="str">
        <f>IF($B12="","",IF(ISERROR(VLOOKUP($A12,MT!$B$14:$B$19,1,FALSE))=TRUE,"","○"))</f>
        <v/>
      </c>
      <c r="K12" s="43" t="str">
        <f>IF($B12="","",IF(ISERROR(VLOOKUP($A12,WT!$B$14:$B$19,1,FALSE))=TRUE,"","○"))</f>
        <v/>
      </c>
      <c r="L12" s="119" t="str">
        <f>IF($B12="","",IF(ISERROR(VLOOKUP($A12,OBT!$B$14:$B$22,1,FALSE)=TRUE),"","○"))</f>
        <v/>
      </c>
      <c r="M12" s="116" t="str">
        <f>IF($B12="","",IF(ISERROR(VLOOKUP($A12,OGT!$B$14:$B$22,1,FALSE)=TRUE),"","○"))</f>
        <v/>
      </c>
      <c r="N12" s="119" t="str">
        <f>IF($B12="","",IF(ISERROR(VLOOKUP($A12,HBT!$B$14:$B$22,1,FALSE)=TRUE),"","○"))</f>
        <v/>
      </c>
      <c r="O12" s="75" t="str">
        <f>IF($B12="","",IF(ISERROR(VLOOKUP($A12,MS!$B$11:$B$26,1,FALSE))=TRUE,"","○"))</f>
        <v/>
      </c>
      <c r="P12" s="52" t="str">
        <f>IF($B12="","",IF(ISERROR(VLOOKUP($A12,MD!$B$11:$B$34,1,FALSE))=TRUE,"","○"))</f>
        <v/>
      </c>
      <c r="Q12" s="51" t="str">
        <f>IF($B12="","",IF(ISERROR(VLOOKUP($A12,'30MS'!$B$11:$B$26,1,FALSE))=TRUE,"","○"))</f>
        <v/>
      </c>
      <c r="R12" s="52" t="str">
        <f>IF($B12="","",IF(ISERROR(VLOOKUP($A12,'30MD'!$B$11:$B$34,1,FALSE))=TRUE,"","○"))</f>
        <v/>
      </c>
      <c r="S12" s="51" t="str">
        <f>IF($B12="","",IF(ISERROR(VLOOKUP($A12,'40MS'!$B$11:$B$26,1,FALSE))=TRUE,"","○"))</f>
        <v/>
      </c>
      <c r="T12" s="52" t="str">
        <f>IF($B12="","",IF(ISERROR(VLOOKUP($A12,'40MD'!$B$11:$B$34,1,FALSE))=TRUE,"","○"))</f>
        <v/>
      </c>
      <c r="U12" s="51" t="str">
        <f>IF($B12="","",IF(ISERROR(VLOOKUP($A12,'50MS'!$B$11:$B$26,1,FALSE))=TRUE,"","○"))</f>
        <v/>
      </c>
      <c r="V12" s="52" t="str">
        <f>IF($B12="","",IF(ISERROR(VLOOKUP($A12,'50MD'!$B$11:$B$34,1,FALSE))=TRUE,"","○"))</f>
        <v/>
      </c>
      <c r="W12" s="51" t="str">
        <f>IF($B12="","",IF(ISERROR(VLOOKUP($A12,'60MS'!$B$11:$B$26,1,FALSE))=TRUE,"","○"))</f>
        <v/>
      </c>
      <c r="X12" s="52" t="str">
        <f>IF($B12="","",IF(ISERROR(VLOOKUP($A12,'60MD'!$B$11:$B$34,1,FALSE))=TRUE,"","○"))</f>
        <v/>
      </c>
      <c r="Y12" s="53" t="str">
        <f>IF($B12="","",IF(ISERROR(VLOOKUP($A12,'65MS'!$B$11:$B$26,1,FALSE))=TRUE,"","○"))</f>
        <v/>
      </c>
      <c r="Z12" s="52" t="str">
        <f>IF($B12="","",IF(ISERROR(VLOOKUP($A12,'65MD'!$B$11:$B$34,1,FALSE))=TRUE,"","○"))</f>
        <v/>
      </c>
      <c r="AA12" s="51" t="str">
        <f>IF($B12="","",IF(ISERROR(VLOOKUP($A12,'70MS'!$B$11:$B$26,1,FALSE))=TRUE,"","○"))</f>
        <v/>
      </c>
      <c r="AB12" s="52" t="str">
        <f>IF($B12="","",IF(ISERROR(VLOOKUP($A12,'70MD'!$B$11:$B$34,1,FALSE))=TRUE,"","○"))</f>
        <v/>
      </c>
      <c r="AC12" s="51" t="str">
        <f>IF($B12="","",IF(ISERROR(VLOOKUP($A12,WS!$B$11:$B$26,1,FALSE))=TRUE,"","○"))</f>
        <v/>
      </c>
      <c r="AD12" s="52" t="str">
        <f>IF($B12="","",IF(ISERROR(VLOOKUP($A12,WD!$B$11:$B$34,1,FALSE))=TRUE,"","○"))</f>
        <v/>
      </c>
      <c r="AE12" s="51" t="str">
        <f>IF($B12="","",IF(ISERROR(VLOOKUP($A12,'30WS'!$B$11:$B$26,1,FALSE))=TRUE,"","○"))</f>
        <v/>
      </c>
      <c r="AF12" s="52" t="str">
        <f>IF($B12="","",IF(ISERROR(VLOOKUP($A12,'30WD'!$B$11:$B$34,1,FALSE))=TRUE,"","○"))</f>
        <v/>
      </c>
      <c r="AG12" s="53" t="str">
        <f>IF($B12="","",IF(ISERROR(VLOOKUP($A12,'40WS'!$B$11:$B$26,1,FALSE))=TRUE,"","○"))</f>
        <v/>
      </c>
      <c r="AH12" s="52" t="str">
        <f>IF($B12="","",IF(ISERROR(VLOOKUP($A12,'40WD'!$B$11:$B$34,1,FALSE))=TRUE,"","○"))</f>
        <v/>
      </c>
      <c r="AI12" s="51" t="str">
        <f>IF($B12="","",IF(ISERROR(VLOOKUP($A12,'50WS'!$B$11:$B$26,1,FALSE))=TRUE,"","○"))</f>
        <v/>
      </c>
      <c r="AJ12" s="52" t="str">
        <f>IF($B12="","",IF(ISERROR(VLOOKUP($A12,'50WD'!$B$11:$B$34,1,FALSE))=TRUE,"","○"))</f>
        <v/>
      </c>
      <c r="AK12" s="53" t="str">
        <f>IF($B12="","",IF(ISERROR(VLOOKUP($A12,'55WS'!$B$11:$B$26,1,FALSE))=TRUE,"","○"))</f>
        <v/>
      </c>
      <c r="AL12" s="54" t="str">
        <f>IF($B12="","",IF(ISERROR(VLOOKUP($A12,'55WD'!$B$11:$B$34,1,FALSE))=TRUE,"","○"))</f>
        <v/>
      </c>
      <c r="AM12" s="25" t="str">
        <f>IF(VLOOKUP($A12,選手名簿!$A$6:$U$105,2)&lt;&gt;"",IF(COUNTA($F12:$F12)&gt;=0,IF(COUNTIF($G12:$AL12,"○")&lt;1,1,""),""),"")</f>
        <v/>
      </c>
    </row>
    <row r="13" spans="1:39" ht="15" customHeight="1">
      <c r="A13" s="48">
        <v>8</v>
      </c>
      <c r="B13" s="49" t="str">
        <f>IF($A13="","",IF(VLOOKUP($A13,選手名簿!$A$6:$U$105,2)="","",VLOOKUP($A13,選手名簿!$A$6:$U$105,2)))</f>
        <v/>
      </c>
      <c r="C13" s="50" t="str">
        <f>IF($A13="","",IF(VLOOKUP($A13,選手名簿!$A$6:$U$105,3)="","",VLOOKUP($A13,選手名簿!$A$6:$U$105,3)))</f>
        <v/>
      </c>
      <c r="D13" s="49" t="str">
        <f>IF($A13="","",IF(VLOOKUP($A13,選手名簿!$A$6:$U$105,4)="","",VLOOKUP($A13,選手名簿!$A$6:$U$105,4)))</f>
        <v/>
      </c>
      <c r="E13" s="98" t="str">
        <f>IF($A13="","",IF(VLOOKUP($A13,選手名簿!$A$6:$U$105,5)="","",VLOOKUP($A13,選手名簿!$A$6:$U$105,5)))</f>
        <v/>
      </c>
      <c r="F13" s="100"/>
      <c r="G13" s="16"/>
      <c r="H13" s="17"/>
      <c r="I13" s="17"/>
      <c r="J13" s="42" t="str">
        <f>IF($B13="","",IF(ISERROR(VLOOKUP($A13,MT!$B$14:$B$19,1,FALSE))=TRUE,"","○"))</f>
        <v/>
      </c>
      <c r="K13" s="43" t="str">
        <f>IF($B13="","",IF(ISERROR(VLOOKUP($A13,WT!$B$14:$B$19,1,FALSE))=TRUE,"","○"))</f>
        <v/>
      </c>
      <c r="L13" s="119" t="str">
        <f>IF($B13="","",IF(ISERROR(VLOOKUP($A13,OBT!$B$14:$B$22,1,FALSE)=TRUE),"","○"))</f>
        <v/>
      </c>
      <c r="M13" s="116" t="str">
        <f>IF($B13="","",IF(ISERROR(VLOOKUP($A13,OGT!$B$14:$B$22,1,FALSE)=TRUE),"","○"))</f>
        <v/>
      </c>
      <c r="N13" s="119" t="str">
        <f>IF($B13="","",IF(ISERROR(VLOOKUP($A13,HBT!$B$14:$B$22,1,FALSE)=TRUE),"","○"))</f>
        <v/>
      </c>
      <c r="O13" s="75" t="str">
        <f>IF($B13="","",IF(ISERROR(VLOOKUP($A13,MS!$B$11:$B$26,1,FALSE))=TRUE,"","○"))</f>
        <v/>
      </c>
      <c r="P13" s="52" t="str">
        <f>IF($B13="","",IF(ISERROR(VLOOKUP($A13,MD!$B$11:$B$34,1,FALSE))=TRUE,"","○"))</f>
        <v/>
      </c>
      <c r="Q13" s="51" t="str">
        <f>IF($B13="","",IF(ISERROR(VLOOKUP($A13,'30MS'!$B$11:$B$26,1,FALSE))=TRUE,"","○"))</f>
        <v/>
      </c>
      <c r="R13" s="52" t="str">
        <f>IF($B13="","",IF(ISERROR(VLOOKUP($A13,'30MD'!$B$11:$B$34,1,FALSE))=TRUE,"","○"))</f>
        <v/>
      </c>
      <c r="S13" s="51" t="str">
        <f>IF($B13="","",IF(ISERROR(VLOOKUP($A13,'40MS'!$B$11:$B$26,1,FALSE))=TRUE,"","○"))</f>
        <v/>
      </c>
      <c r="T13" s="52" t="str">
        <f>IF($B13="","",IF(ISERROR(VLOOKUP($A13,'40MD'!$B$11:$B$34,1,FALSE))=TRUE,"","○"))</f>
        <v/>
      </c>
      <c r="U13" s="51" t="str">
        <f>IF($B13="","",IF(ISERROR(VLOOKUP($A13,'50MS'!$B$11:$B$26,1,FALSE))=TRUE,"","○"))</f>
        <v/>
      </c>
      <c r="V13" s="52" t="str">
        <f>IF($B13="","",IF(ISERROR(VLOOKUP($A13,'50MD'!$B$11:$B$34,1,FALSE))=TRUE,"","○"))</f>
        <v/>
      </c>
      <c r="W13" s="51" t="str">
        <f>IF($B13="","",IF(ISERROR(VLOOKUP($A13,'60MS'!$B$11:$B$26,1,FALSE))=TRUE,"","○"))</f>
        <v/>
      </c>
      <c r="X13" s="52" t="str">
        <f>IF($B13="","",IF(ISERROR(VLOOKUP($A13,'60MD'!$B$11:$B$34,1,FALSE))=TRUE,"","○"))</f>
        <v/>
      </c>
      <c r="Y13" s="53" t="str">
        <f>IF($B13="","",IF(ISERROR(VLOOKUP($A13,'65MS'!$B$11:$B$26,1,FALSE))=TRUE,"","○"))</f>
        <v/>
      </c>
      <c r="Z13" s="52" t="str">
        <f>IF($B13="","",IF(ISERROR(VLOOKUP($A13,'65MD'!$B$11:$B$34,1,FALSE))=TRUE,"","○"))</f>
        <v/>
      </c>
      <c r="AA13" s="51" t="str">
        <f>IF($B13="","",IF(ISERROR(VLOOKUP($A13,'70MS'!$B$11:$B$26,1,FALSE))=TRUE,"","○"))</f>
        <v/>
      </c>
      <c r="AB13" s="52" t="str">
        <f>IF($B13="","",IF(ISERROR(VLOOKUP($A13,'70MD'!$B$11:$B$34,1,FALSE))=TRUE,"","○"))</f>
        <v/>
      </c>
      <c r="AC13" s="51" t="str">
        <f>IF($B13="","",IF(ISERROR(VLOOKUP($A13,WS!$B$11:$B$26,1,FALSE))=TRUE,"","○"))</f>
        <v/>
      </c>
      <c r="AD13" s="52" t="str">
        <f>IF($B13="","",IF(ISERROR(VLOOKUP($A13,WD!$B$11:$B$34,1,FALSE))=TRUE,"","○"))</f>
        <v/>
      </c>
      <c r="AE13" s="51" t="str">
        <f>IF($B13="","",IF(ISERROR(VLOOKUP($A13,'30WS'!$B$11:$B$26,1,FALSE))=TRUE,"","○"))</f>
        <v/>
      </c>
      <c r="AF13" s="52" t="str">
        <f>IF($B13="","",IF(ISERROR(VLOOKUP($A13,'30WD'!$B$11:$B$34,1,FALSE))=TRUE,"","○"))</f>
        <v/>
      </c>
      <c r="AG13" s="53" t="str">
        <f>IF($B13="","",IF(ISERROR(VLOOKUP($A13,'40WS'!$B$11:$B$26,1,FALSE))=TRUE,"","○"))</f>
        <v/>
      </c>
      <c r="AH13" s="52" t="str">
        <f>IF($B13="","",IF(ISERROR(VLOOKUP($A13,'40WD'!$B$11:$B$34,1,FALSE))=TRUE,"","○"))</f>
        <v/>
      </c>
      <c r="AI13" s="51" t="str">
        <f>IF($B13="","",IF(ISERROR(VLOOKUP($A13,'50WS'!$B$11:$B$26,1,FALSE))=TRUE,"","○"))</f>
        <v/>
      </c>
      <c r="AJ13" s="52" t="str">
        <f>IF($B13="","",IF(ISERROR(VLOOKUP($A13,'50WD'!$B$11:$B$34,1,FALSE))=TRUE,"","○"))</f>
        <v/>
      </c>
      <c r="AK13" s="53" t="str">
        <f>IF($B13="","",IF(ISERROR(VLOOKUP($A13,'55WS'!$B$11:$B$26,1,FALSE))=TRUE,"","○"))</f>
        <v/>
      </c>
      <c r="AL13" s="54" t="str">
        <f>IF($B13="","",IF(ISERROR(VLOOKUP($A13,'55WD'!$B$11:$B$34,1,FALSE))=TRUE,"","○"))</f>
        <v/>
      </c>
      <c r="AM13" s="25" t="str">
        <f>IF(VLOOKUP($A13,選手名簿!$A$6:$U$105,2)&lt;&gt;"",IF(COUNTA($F13:$F13)&gt;=0,IF(COUNTIF($G13:$AL13,"○")&lt;1,1,""),""),"")</f>
        <v/>
      </c>
    </row>
    <row r="14" spans="1:39" ht="15" customHeight="1">
      <c r="A14" s="48">
        <v>9</v>
      </c>
      <c r="B14" s="49" t="str">
        <f>IF($A14="","",IF(VLOOKUP($A14,選手名簿!$A$6:$U$105,2)="","",VLOOKUP($A14,選手名簿!$A$6:$U$105,2)))</f>
        <v/>
      </c>
      <c r="C14" s="50" t="str">
        <f>IF($A14="","",IF(VLOOKUP($A14,選手名簿!$A$6:$U$105,3)="","",VLOOKUP($A14,選手名簿!$A$6:$U$105,3)))</f>
        <v/>
      </c>
      <c r="D14" s="49" t="str">
        <f>IF($A14="","",IF(VLOOKUP($A14,選手名簿!$A$6:$U$105,4)="","",VLOOKUP($A14,選手名簿!$A$6:$U$105,4)))</f>
        <v/>
      </c>
      <c r="E14" s="98" t="str">
        <f>IF($A14="","",IF(VLOOKUP($A14,選手名簿!$A$6:$U$105,5)="","",VLOOKUP($A14,選手名簿!$A$6:$U$105,5)))</f>
        <v/>
      </c>
      <c r="F14" s="100"/>
      <c r="G14" s="16"/>
      <c r="H14" s="17"/>
      <c r="I14" s="17"/>
      <c r="J14" s="42" t="str">
        <f>IF($B14="","",IF(ISERROR(VLOOKUP($A14,MT!$B$14:$B$19,1,FALSE))=TRUE,"","○"))</f>
        <v/>
      </c>
      <c r="K14" s="43" t="str">
        <f>IF($B14="","",IF(ISERROR(VLOOKUP($A14,WT!$B$14:$B$19,1,FALSE))=TRUE,"","○"))</f>
        <v/>
      </c>
      <c r="L14" s="119" t="str">
        <f>IF($B14="","",IF(ISERROR(VLOOKUP($A14,OBT!$B$14:$B$22,1,FALSE)=TRUE),"","○"))</f>
        <v/>
      </c>
      <c r="M14" s="116" t="str">
        <f>IF($B14="","",IF(ISERROR(VLOOKUP($A14,OGT!$B$14:$B$22,1,FALSE)=TRUE),"","○"))</f>
        <v/>
      </c>
      <c r="N14" s="119" t="str">
        <f>IF($B14="","",IF(ISERROR(VLOOKUP($A14,HBT!$B$14:$B$22,1,FALSE)=TRUE),"","○"))</f>
        <v/>
      </c>
      <c r="O14" s="75" t="str">
        <f>IF($B14="","",IF(ISERROR(VLOOKUP($A14,MS!$B$11:$B$26,1,FALSE))=TRUE,"","○"))</f>
        <v/>
      </c>
      <c r="P14" s="52" t="str">
        <f>IF($B14="","",IF(ISERROR(VLOOKUP($A14,MD!$B$11:$B$34,1,FALSE))=TRUE,"","○"))</f>
        <v/>
      </c>
      <c r="Q14" s="51" t="str">
        <f>IF($B14="","",IF(ISERROR(VLOOKUP($A14,'30MS'!$B$11:$B$26,1,FALSE))=TRUE,"","○"))</f>
        <v/>
      </c>
      <c r="R14" s="52" t="str">
        <f>IF($B14="","",IF(ISERROR(VLOOKUP($A14,'30MD'!$B$11:$B$34,1,FALSE))=TRUE,"","○"))</f>
        <v/>
      </c>
      <c r="S14" s="51" t="str">
        <f>IF($B14="","",IF(ISERROR(VLOOKUP($A14,'40MS'!$B$11:$B$26,1,FALSE))=TRUE,"","○"))</f>
        <v/>
      </c>
      <c r="T14" s="52" t="str">
        <f>IF($B14="","",IF(ISERROR(VLOOKUP($A14,'40MD'!$B$11:$B$34,1,FALSE))=TRUE,"","○"))</f>
        <v/>
      </c>
      <c r="U14" s="51" t="str">
        <f>IF($B14="","",IF(ISERROR(VLOOKUP($A14,'50MS'!$B$11:$B$26,1,FALSE))=TRUE,"","○"))</f>
        <v/>
      </c>
      <c r="V14" s="52" t="str">
        <f>IF($B14="","",IF(ISERROR(VLOOKUP($A14,'50MD'!$B$11:$B$34,1,FALSE))=TRUE,"","○"))</f>
        <v/>
      </c>
      <c r="W14" s="51" t="str">
        <f>IF($B14="","",IF(ISERROR(VLOOKUP($A14,'60MS'!$B$11:$B$26,1,FALSE))=TRUE,"","○"))</f>
        <v/>
      </c>
      <c r="X14" s="52" t="str">
        <f>IF($B14="","",IF(ISERROR(VLOOKUP($A14,'60MD'!$B$11:$B$34,1,FALSE))=TRUE,"","○"))</f>
        <v/>
      </c>
      <c r="Y14" s="53" t="str">
        <f>IF($B14="","",IF(ISERROR(VLOOKUP($A14,'65MS'!$B$11:$B$26,1,FALSE))=TRUE,"","○"))</f>
        <v/>
      </c>
      <c r="Z14" s="52" t="str">
        <f>IF($B14="","",IF(ISERROR(VLOOKUP($A14,'65MD'!$B$11:$B$34,1,FALSE))=TRUE,"","○"))</f>
        <v/>
      </c>
      <c r="AA14" s="51" t="str">
        <f>IF($B14="","",IF(ISERROR(VLOOKUP($A14,'70MS'!$B$11:$B$26,1,FALSE))=TRUE,"","○"))</f>
        <v/>
      </c>
      <c r="AB14" s="52" t="str">
        <f>IF($B14="","",IF(ISERROR(VLOOKUP($A14,'70MD'!$B$11:$B$34,1,FALSE))=TRUE,"","○"))</f>
        <v/>
      </c>
      <c r="AC14" s="51" t="str">
        <f>IF($B14="","",IF(ISERROR(VLOOKUP($A14,WS!$B$11:$B$26,1,FALSE))=TRUE,"","○"))</f>
        <v/>
      </c>
      <c r="AD14" s="52" t="str">
        <f>IF($B14="","",IF(ISERROR(VLOOKUP($A14,WD!$B$11:$B$34,1,FALSE))=TRUE,"","○"))</f>
        <v/>
      </c>
      <c r="AE14" s="51" t="str">
        <f>IF($B14="","",IF(ISERROR(VLOOKUP($A14,'30WS'!$B$11:$B$26,1,FALSE))=TRUE,"","○"))</f>
        <v/>
      </c>
      <c r="AF14" s="52" t="str">
        <f>IF($B14="","",IF(ISERROR(VLOOKUP($A14,'30WD'!$B$11:$B$34,1,FALSE))=TRUE,"","○"))</f>
        <v/>
      </c>
      <c r="AG14" s="53" t="str">
        <f>IF($B14="","",IF(ISERROR(VLOOKUP($A14,'40WS'!$B$11:$B$26,1,FALSE))=TRUE,"","○"))</f>
        <v/>
      </c>
      <c r="AH14" s="52" t="str">
        <f>IF($B14="","",IF(ISERROR(VLOOKUP($A14,'40WD'!$B$11:$B$34,1,FALSE))=TRUE,"","○"))</f>
        <v/>
      </c>
      <c r="AI14" s="51" t="str">
        <f>IF($B14="","",IF(ISERROR(VLOOKUP($A14,'50WS'!$B$11:$B$26,1,FALSE))=TRUE,"","○"))</f>
        <v/>
      </c>
      <c r="AJ14" s="52" t="str">
        <f>IF($B14="","",IF(ISERROR(VLOOKUP($A14,'50WD'!$B$11:$B$34,1,FALSE))=TRUE,"","○"))</f>
        <v/>
      </c>
      <c r="AK14" s="53" t="str">
        <f>IF($B14="","",IF(ISERROR(VLOOKUP($A14,'55WS'!$B$11:$B$26,1,FALSE))=TRUE,"","○"))</f>
        <v/>
      </c>
      <c r="AL14" s="54" t="str">
        <f>IF($B14="","",IF(ISERROR(VLOOKUP($A14,'55WD'!$B$11:$B$34,1,FALSE))=TRUE,"","○"))</f>
        <v/>
      </c>
      <c r="AM14" s="25" t="str">
        <f>IF(VLOOKUP($A14,選手名簿!$A$6:$U$105,2)&lt;&gt;"",IF(COUNTA($F14:$F14)&gt;=0,IF(COUNTIF($G14:$AL14,"○")&lt;1,1,""),""),"")</f>
        <v/>
      </c>
    </row>
    <row r="15" spans="1:39" ht="15" customHeight="1">
      <c r="A15" s="48">
        <v>10</v>
      </c>
      <c r="B15" s="49" t="str">
        <f>IF($A15="","",IF(VLOOKUP($A15,選手名簿!$A$6:$U$105,2)="","",VLOOKUP($A15,選手名簿!$A$6:$U$105,2)))</f>
        <v/>
      </c>
      <c r="C15" s="50" t="str">
        <f>IF($A15="","",IF(VLOOKUP($A15,選手名簿!$A$6:$U$105,3)="","",VLOOKUP($A15,選手名簿!$A$6:$U$105,3)))</f>
        <v/>
      </c>
      <c r="D15" s="49" t="str">
        <f>IF($A15="","",IF(VLOOKUP($A15,選手名簿!$A$6:$U$105,4)="","",VLOOKUP($A15,選手名簿!$A$6:$U$105,4)))</f>
        <v/>
      </c>
      <c r="E15" s="98" t="str">
        <f>IF($A15="","",IF(VLOOKUP($A15,選手名簿!$A$6:$U$105,5)="","",VLOOKUP($A15,選手名簿!$A$6:$U$105,5)))</f>
        <v/>
      </c>
      <c r="F15" s="100"/>
      <c r="G15" s="16"/>
      <c r="H15" s="17"/>
      <c r="I15" s="17"/>
      <c r="J15" s="42" t="str">
        <f>IF($B15="","",IF(ISERROR(VLOOKUP($A15,MT!$B$14:$B$19,1,FALSE))=TRUE,"","○"))</f>
        <v/>
      </c>
      <c r="K15" s="43" t="str">
        <f>IF($B15="","",IF(ISERROR(VLOOKUP($A15,WT!$B$14:$B$19,1,FALSE))=TRUE,"","○"))</f>
        <v/>
      </c>
      <c r="L15" s="119" t="str">
        <f>IF($B15="","",IF(ISERROR(VLOOKUP($A15,OBT!$B$14:$B$22,1,FALSE)=TRUE),"","○"))</f>
        <v/>
      </c>
      <c r="M15" s="116" t="str">
        <f>IF($B15="","",IF(ISERROR(VLOOKUP($A15,OGT!$B$14:$B$22,1,FALSE)=TRUE),"","○"))</f>
        <v/>
      </c>
      <c r="N15" s="119" t="str">
        <f>IF($B15="","",IF(ISERROR(VLOOKUP($A15,HBT!$B$14:$B$22,1,FALSE)=TRUE),"","○"))</f>
        <v/>
      </c>
      <c r="O15" s="75" t="str">
        <f>IF($B15="","",IF(ISERROR(VLOOKUP($A15,MS!$B$11:$B$26,1,FALSE))=TRUE,"","○"))</f>
        <v/>
      </c>
      <c r="P15" s="52" t="str">
        <f>IF($B15="","",IF(ISERROR(VLOOKUP($A15,MD!$B$11:$B$34,1,FALSE))=TRUE,"","○"))</f>
        <v/>
      </c>
      <c r="Q15" s="51" t="str">
        <f>IF($B15="","",IF(ISERROR(VLOOKUP($A15,'30MS'!$B$11:$B$26,1,FALSE))=TRUE,"","○"))</f>
        <v/>
      </c>
      <c r="R15" s="52" t="str">
        <f>IF($B15="","",IF(ISERROR(VLOOKUP($A15,'30MD'!$B$11:$B$34,1,FALSE))=TRUE,"","○"))</f>
        <v/>
      </c>
      <c r="S15" s="51" t="str">
        <f>IF($B15="","",IF(ISERROR(VLOOKUP($A15,'40MS'!$B$11:$B$26,1,FALSE))=TRUE,"","○"))</f>
        <v/>
      </c>
      <c r="T15" s="52" t="str">
        <f>IF($B15="","",IF(ISERROR(VLOOKUP($A15,'40MD'!$B$11:$B$34,1,FALSE))=TRUE,"","○"))</f>
        <v/>
      </c>
      <c r="U15" s="51" t="str">
        <f>IF($B15="","",IF(ISERROR(VLOOKUP($A15,'50MS'!$B$11:$B$26,1,FALSE))=TRUE,"","○"))</f>
        <v/>
      </c>
      <c r="V15" s="52" t="str">
        <f>IF($B15="","",IF(ISERROR(VLOOKUP($A15,'50MD'!$B$11:$B$34,1,FALSE))=TRUE,"","○"))</f>
        <v/>
      </c>
      <c r="W15" s="51" t="str">
        <f>IF($B15="","",IF(ISERROR(VLOOKUP($A15,'60MS'!$B$11:$B$26,1,FALSE))=TRUE,"","○"))</f>
        <v/>
      </c>
      <c r="X15" s="52" t="str">
        <f>IF($B15="","",IF(ISERROR(VLOOKUP($A15,'60MD'!$B$11:$B$34,1,FALSE))=TRUE,"","○"))</f>
        <v/>
      </c>
      <c r="Y15" s="53" t="str">
        <f>IF($B15="","",IF(ISERROR(VLOOKUP($A15,'65MS'!$B$11:$B$26,1,FALSE))=TRUE,"","○"))</f>
        <v/>
      </c>
      <c r="Z15" s="52" t="str">
        <f>IF($B15="","",IF(ISERROR(VLOOKUP($A15,'65MD'!$B$11:$B$34,1,FALSE))=TRUE,"","○"))</f>
        <v/>
      </c>
      <c r="AA15" s="51" t="str">
        <f>IF($B15="","",IF(ISERROR(VLOOKUP($A15,'70MS'!$B$11:$B$26,1,FALSE))=TRUE,"","○"))</f>
        <v/>
      </c>
      <c r="AB15" s="52" t="str">
        <f>IF($B15="","",IF(ISERROR(VLOOKUP($A15,'70MD'!$B$11:$B$34,1,FALSE))=TRUE,"","○"))</f>
        <v/>
      </c>
      <c r="AC15" s="51" t="str">
        <f>IF($B15="","",IF(ISERROR(VLOOKUP($A15,WS!$B$11:$B$26,1,FALSE))=TRUE,"","○"))</f>
        <v/>
      </c>
      <c r="AD15" s="52" t="str">
        <f>IF($B15="","",IF(ISERROR(VLOOKUP($A15,WD!$B$11:$B$34,1,FALSE))=TRUE,"","○"))</f>
        <v/>
      </c>
      <c r="AE15" s="51" t="str">
        <f>IF($B15="","",IF(ISERROR(VLOOKUP($A15,'30WS'!$B$11:$B$26,1,FALSE))=TRUE,"","○"))</f>
        <v/>
      </c>
      <c r="AF15" s="52" t="str">
        <f>IF($B15="","",IF(ISERROR(VLOOKUP($A15,'30WD'!$B$11:$B$34,1,FALSE))=TRUE,"","○"))</f>
        <v/>
      </c>
      <c r="AG15" s="53" t="str">
        <f>IF($B15="","",IF(ISERROR(VLOOKUP($A15,'40WS'!$B$11:$B$26,1,FALSE))=TRUE,"","○"))</f>
        <v/>
      </c>
      <c r="AH15" s="52" t="str">
        <f>IF($B15="","",IF(ISERROR(VLOOKUP($A15,'40WD'!$B$11:$B$34,1,FALSE))=TRUE,"","○"))</f>
        <v/>
      </c>
      <c r="AI15" s="51" t="str">
        <f>IF($B15="","",IF(ISERROR(VLOOKUP($A15,'50WS'!$B$11:$B$26,1,FALSE))=TRUE,"","○"))</f>
        <v/>
      </c>
      <c r="AJ15" s="52" t="str">
        <f>IF($B15="","",IF(ISERROR(VLOOKUP($A15,'50WD'!$B$11:$B$34,1,FALSE))=TRUE,"","○"))</f>
        <v/>
      </c>
      <c r="AK15" s="53" t="str">
        <f>IF($B15="","",IF(ISERROR(VLOOKUP($A15,'55WS'!$B$11:$B$26,1,FALSE))=TRUE,"","○"))</f>
        <v/>
      </c>
      <c r="AL15" s="54" t="str">
        <f>IF($B15="","",IF(ISERROR(VLOOKUP($A15,'55WD'!$B$11:$B$34,1,FALSE))=TRUE,"","○"))</f>
        <v/>
      </c>
      <c r="AM15" s="25" t="str">
        <f>IF(VLOOKUP($A15,選手名簿!$A$6:$U$105,2)&lt;&gt;"",IF(COUNTA($F15:$F15)&gt;=0,IF(COUNTIF($G15:$AL15,"○")&lt;1,1,""),""),"")</f>
        <v/>
      </c>
    </row>
    <row r="16" spans="1:39" ht="15" customHeight="1">
      <c r="A16" s="48">
        <v>11</v>
      </c>
      <c r="B16" s="49" t="str">
        <f>IF($A16="","",IF(VLOOKUP($A16,選手名簿!$A$6:$U$105,2)="","",VLOOKUP($A16,選手名簿!$A$6:$U$105,2)))</f>
        <v/>
      </c>
      <c r="C16" s="50" t="str">
        <f>IF($A16="","",IF(VLOOKUP($A16,選手名簿!$A$6:$U$105,3)="","",VLOOKUP($A16,選手名簿!$A$6:$U$105,3)))</f>
        <v/>
      </c>
      <c r="D16" s="49" t="str">
        <f>IF($A16="","",IF(VLOOKUP($A16,選手名簿!$A$6:$U$105,4)="","",VLOOKUP($A16,選手名簿!$A$6:$U$105,4)))</f>
        <v/>
      </c>
      <c r="E16" s="98" t="str">
        <f>IF($A16="","",IF(VLOOKUP($A16,選手名簿!$A$6:$U$105,5)="","",VLOOKUP($A16,選手名簿!$A$6:$U$105,5)))</f>
        <v/>
      </c>
      <c r="F16" s="100"/>
      <c r="G16" s="16"/>
      <c r="H16" s="17"/>
      <c r="I16" s="17"/>
      <c r="J16" s="42" t="str">
        <f>IF($B16="","",IF(ISERROR(VLOOKUP($A16,MT!$B$14:$B$19,1,FALSE))=TRUE,"","○"))</f>
        <v/>
      </c>
      <c r="K16" s="43" t="str">
        <f>IF($B16="","",IF(ISERROR(VLOOKUP($A16,WT!$B$14:$B$19,1,FALSE))=TRUE,"","○"))</f>
        <v/>
      </c>
      <c r="L16" s="119" t="str">
        <f>IF($B16="","",IF(ISERROR(VLOOKUP($A16,OBT!$B$14:$B$22,1,FALSE)=TRUE),"","○"))</f>
        <v/>
      </c>
      <c r="M16" s="116" t="str">
        <f>IF($B16="","",IF(ISERROR(VLOOKUP($A16,OGT!$B$14:$B$22,1,FALSE)=TRUE),"","○"))</f>
        <v/>
      </c>
      <c r="N16" s="119" t="str">
        <f>IF($B16="","",IF(ISERROR(VLOOKUP($A16,HBT!$B$14:$B$22,1,FALSE)=TRUE),"","○"))</f>
        <v/>
      </c>
      <c r="O16" s="75" t="str">
        <f>IF($B16="","",IF(ISERROR(VLOOKUP($A16,MS!$B$11:$B$26,1,FALSE))=TRUE,"","○"))</f>
        <v/>
      </c>
      <c r="P16" s="52" t="str">
        <f>IF($B16="","",IF(ISERROR(VLOOKUP($A16,MD!$B$11:$B$34,1,FALSE))=TRUE,"","○"))</f>
        <v/>
      </c>
      <c r="Q16" s="51" t="str">
        <f>IF($B16="","",IF(ISERROR(VLOOKUP($A16,'30MS'!$B$11:$B$26,1,FALSE))=TRUE,"","○"))</f>
        <v/>
      </c>
      <c r="R16" s="52" t="str">
        <f>IF($B16="","",IF(ISERROR(VLOOKUP($A16,'30MD'!$B$11:$B$34,1,FALSE))=TRUE,"","○"))</f>
        <v/>
      </c>
      <c r="S16" s="51" t="str">
        <f>IF($B16="","",IF(ISERROR(VLOOKUP($A16,'40MS'!$B$11:$B$26,1,FALSE))=TRUE,"","○"))</f>
        <v/>
      </c>
      <c r="T16" s="52" t="str">
        <f>IF($B16="","",IF(ISERROR(VLOOKUP($A16,'40MD'!$B$11:$B$34,1,FALSE))=TRUE,"","○"))</f>
        <v/>
      </c>
      <c r="U16" s="51" t="str">
        <f>IF($B16="","",IF(ISERROR(VLOOKUP($A16,'50MS'!$B$11:$B$26,1,FALSE))=TRUE,"","○"))</f>
        <v/>
      </c>
      <c r="V16" s="52" t="str">
        <f>IF($B16="","",IF(ISERROR(VLOOKUP($A16,'50MD'!$B$11:$B$34,1,FALSE))=TRUE,"","○"))</f>
        <v/>
      </c>
      <c r="W16" s="51" t="str">
        <f>IF($B16="","",IF(ISERROR(VLOOKUP($A16,'60MS'!$B$11:$B$26,1,FALSE))=TRUE,"","○"))</f>
        <v/>
      </c>
      <c r="X16" s="52" t="str">
        <f>IF($B16="","",IF(ISERROR(VLOOKUP($A16,'60MD'!$B$11:$B$34,1,FALSE))=TRUE,"","○"))</f>
        <v/>
      </c>
      <c r="Y16" s="53" t="str">
        <f>IF($B16="","",IF(ISERROR(VLOOKUP($A16,'65MS'!$B$11:$B$26,1,FALSE))=TRUE,"","○"))</f>
        <v/>
      </c>
      <c r="Z16" s="52" t="str">
        <f>IF($B16="","",IF(ISERROR(VLOOKUP($A16,'65MD'!$B$11:$B$34,1,FALSE))=TRUE,"","○"))</f>
        <v/>
      </c>
      <c r="AA16" s="51" t="str">
        <f>IF($B16="","",IF(ISERROR(VLOOKUP($A16,'70MS'!$B$11:$B$26,1,FALSE))=TRUE,"","○"))</f>
        <v/>
      </c>
      <c r="AB16" s="52" t="str">
        <f>IF($B16="","",IF(ISERROR(VLOOKUP($A16,'70MD'!$B$11:$B$34,1,FALSE))=TRUE,"","○"))</f>
        <v/>
      </c>
      <c r="AC16" s="51" t="str">
        <f>IF($B16="","",IF(ISERROR(VLOOKUP($A16,WS!$B$11:$B$26,1,FALSE))=TRUE,"","○"))</f>
        <v/>
      </c>
      <c r="AD16" s="52" t="str">
        <f>IF($B16="","",IF(ISERROR(VLOOKUP($A16,WD!$B$11:$B$34,1,FALSE))=TRUE,"","○"))</f>
        <v/>
      </c>
      <c r="AE16" s="51" t="str">
        <f>IF($B16="","",IF(ISERROR(VLOOKUP($A16,'30WS'!$B$11:$B$26,1,FALSE))=TRUE,"","○"))</f>
        <v/>
      </c>
      <c r="AF16" s="52" t="str">
        <f>IF($B16="","",IF(ISERROR(VLOOKUP($A16,'30WD'!$B$11:$B$34,1,FALSE))=TRUE,"","○"))</f>
        <v/>
      </c>
      <c r="AG16" s="53" t="str">
        <f>IF($B16="","",IF(ISERROR(VLOOKUP($A16,'40WS'!$B$11:$B$26,1,FALSE))=TRUE,"","○"))</f>
        <v/>
      </c>
      <c r="AH16" s="52" t="str">
        <f>IF($B16="","",IF(ISERROR(VLOOKUP($A16,'40WD'!$B$11:$B$34,1,FALSE))=TRUE,"","○"))</f>
        <v/>
      </c>
      <c r="AI16" s="51" t="str">
        <f>IF($B16="","",IF(ISERROR(VLOOKUP($A16,'50WS'!$B$11:$B$26,1,FALSE))=TRUE,"","○"))</f>
        <v/>
      </c>
      <c r="AJ16" s="52" t="str">
        <f>IF($B16="","",IF(ISERROR(VLOOKUP($A16,'50WD'!$B$11:$B$34,1,FALSE))=TRUE,"","○"))</f>
        <v/>
      </c>
      <c r="AK16" s="53" t="str">
        <f>IF($B16="","",IF(ISERROR(VLOOKUP($A16,'55WS'!$B$11:$B$26,1,FALSE))=TRUE,"","○"))</f>
        <v/>
      </c>
      <c r="AL16" s="54" t="str">
        <f>IF($B16="","",IF(ISERROR(VLOOKUP($A16,'55WD'!$B$11:$B$34,1,FALSE))=TRUE,"","○"))</f>
        <v/>
      </c>
      <c r="AM16" s="25" t="str">
        <f>IF(VLOOKUP($A16,選手名簿!$A$6:$U$105,2)&lt;&gt;"",IF(COUNTA($F16:$F16)&gt;=0,IF(COUNTIF($G16:$AL16,"○")&lt;1,1,""),""),"")</f>
        <v/>
      </c>
    </row>
    <row r="17" spans="1:39" ht="15" customHeight="1">
      <c r="A17" s="48">
        <v>12</v>
      </c>
      <c r="B17" s="49" t="str">
        <f>IF($A17="","",IF(VLOOKUP($A17,選手名簿!$A$6:$U$105,2)="","",VLOOKUP($A17,選手名簿!$A$6:$U$105,2)))</f>
        <v/>
      </c>
      <c r="C17" s="50" t="str">
        <f>IF($A17="","",IF(VLOOKUP($A17,選手名簿!$A$6:$U$105,3)="","",VLOOKUP($A17,選手名簿!$A$6:$U$105,3)))</f>
        <v/>
      </c>
      <c r="D17" s="49" t="str">
        <f>IF($A17="","",IF(VLOOKUP($A17,選手名簿!$A$6:$U$105,4)="","",VLOOKUP($A17,選手名簿!$A$6:$U$105,4)))</f>
        <v/>
      </c>
      <c r="E17" s="98" t="str">
        <f>IF($A17="","",IF(VLOOKUP($A17,選手名簿!$A$6:$U$105,5)="","",VLOOKUP($A17,選手名簿!$A$6:$U$105,5)))</f>
        <v/>
      </c>
      <c r="F17" s="100"/>
      <c r="G17" s="16"/>
      <c r="H17" s="17"/>
      <c r="I17" s="17"/>
      <c r="J17" s="42" t="str">
        <f>IF($B17="","",IF(ISERROR(VLOOKUP($A17,MT!$B$14:$B$19,1,FALSE))=TRUE,"","○"))</f>
        <v/>
      </c>
      <c r="K17" s="43" t="str">
        <f>IF($B17="","",IF(ISERROR(VLOOKUP($A17,WT!$B$14:$B$19,1,FALSE))=TRUE,"","○"))</f>
        <v/>
      </c>
      <c r="L17" s="119" t="str">
        <f>IF($B17="","",IF(ISERROR(VLOOKUP($A17,OBT!$B$14:$B$22,1,FALSE)=TRUE),"","○"))</f>
        <v/>
      </c>
      <c r="M17" s="116" t="str">
        <f>IF($B17="","",IF(ISERROR(VLOOKUP($A17,OGT!$B$14:$B$22,1,FALSE)=TRUE),"","○"))</f>
        <v/>
      </c>
      <c r="N17" s="119" t="str">
        <f>IF($B17="","",IF(ISERROR(VLOOKUP($A17,HBT!$B$14:$B$22,1,FALSE)=TRUE),"","○"))</f>
        <v/>
      </c>
      <c r="O17" s="75" t="str">
        <f>IF($B17="","",IF(ISERROR(VLOOKUP($A17,MS!$B$11:$B$26,1,FALSE))=TRUE,"","○"))</f>
        <v/>
      </c>
      <c r="P17" s="52" t="str">
        <f>IF($B17="","",IF(ISERROR(VLOOKUP($A17,MD!$B$11:$B$34,1,FALSE))=TRUE,"","○"))</f>
        <v/>
      </c>
      <c r="Q17" s="51" t="str">
        <f>IF($B17="","",IF(ISERROR(VLOOKUP($A17,'30MS'!$B$11:$B$26,1,FALSE))=TRUE,"","○"))</f>
        <v/>
      </c>
      <c r="R17" s="52" t="str">
        <f>IF($B17="","",IF(ISERROR(VLOOKUP($A17,'30MD'!$B$11:$B$34,1,FALSE))=TRUE,"","○"))</f>
        <v/>
      </c>
      <c r="S17" s="51" t="str">
        <f>IF($B17="","",IF(ISERROR(VLOOKUP($A17,'40MS'!$B$11:$B$26,1,FALSE))=TRUE,"","○"))</f>
        <v/>
      </c>
      <c r="T17" s="52" t="str">
        <f>IF($B17="","",IF(ISERROR(VLOOKUP($A17,'40MD'!$B$11:$B$34,1,FALSE))=TRUE,"","○"))</f>
        <v/>
      </c>
      <c r="U17" s="51" t="str">
        <f>IF($B17="","",IF(ISERROR(VLOOKUP($A17,'50MS'!$B$11:$B$26,1,FALSE))=TRUE,"","○"))</f>
        <v/>
      </c>
      <c r="V17" s="52" t="str">
        <f>IF($B17="","",IF(ISERROR(VLOOKUP($A17,'50MD'!$B$11:$B$34,1,FALSE))=TRUE,"","○"))</f>
        <v/>
      </c>
      <c r="W17" s="51" t="str">
        <f>IF($B17="","",IF(ISERROR(VLOOKUP($A17,'60MS'!$B$11:$B$26,1,FALSE))=TRUE,"","○"))</f>
        <v/>
      </c>
      <c r="X17" s="52" t="str">
        <f>IF($B17="","",IF(ISERROR(VLOOKUP($A17,'60MD'!$B$11:$B$34,1,FALSE))=TRUE,"","○"))</f>
        <v/>
      </c>
      <c r="Y17" s="53" t="str">
        <f>IF($B17="","",IF(ISERROR(VLOOKUP($A17,'65MS'!$B$11:$B$26,1,FALSE))=TRUE,"","○"))</f>
        <v/>
      </c>
      <c r="Z17" s="52" t="str">
        <f>IF($B17="","",IF(ISERROR(VLOOKUP($A17,'65MD'!$B$11:$B$34,1,FALSE))=TRUE,"","○"))</f>
        <v/>
      </c>
      <c r="AA17" s="51" t="str">
        <f>IF($B17="","",IF(ISERROR(VLOOKUP($A17,'70MS'!$B$11:$B$26,1,FALSE))=TRUE,"","○"))</f>
        <v/>
      </c>
      <c r="AB17" s="52" t="str">
        <f>IF($B17="","",IF(ISERROR(VLOOKUP($A17,'70MD'!$B$11:$B$34,1,FALSE))=TRUE,"","○"))</f>
        <v/>
      </c>
      <c r="AC17" s="51" t="str">
        <f>IF($B17="","",IF(ISERROR(VLOOKUP($A17,WS!$B$11:$B$26,1,FALSE))=TRUE,"","○"))</f>
        <v/>
      </c>
      <c r="AD17" s="52" t="str">
        <f>IF($B17="","",IF(ISERROR(VLOOKUP($A17,WD!$B$11:$B$34,1,FALSE))=TRUE,"","○"))</f>
        <v/>
      </c>
      <c r="AE17" s="51" t="str">
        <f>IF($B17="","",IF(ISERROR(VLOOKUP($A17,'30WS'!$B$11:$B$26,1,FALSE))=TRUE,"","○"))</f>
        <v/>
      </c>
      <c r="AF17" s="52" t="str">
        <f>IF($B17="","",IF(ISERROR(VLOOKUP($A17,'30WD'!$B$11:$B$34,1,FALSE))=TRUE,"","○"))</f>
        <v/>
      </c>
      <c r="AG17" s="53" t="str">
        <f>IF($B17="","",IF(ISERROR(VLOOKUP($A17,'40WS'!$B$11:$B$26,1,FALSE))=TRUE,"","○"))</f>
        <v/>
      </c>
      <c r="AH17" s="52" t="str">
        <f>IF($B17="","",IF(ISERROR(VLOOKUP($A17,'40WD'!$B$11:$B$34,1,FALSE))=TRUE,"","○"))</f>
        <v/>
      </c>
      <c r="AI17" s="51" t="str">
        <f>IF($B17="","",IF(ISERROR(VLOOKUP($A17,'50WS'!$B$11:$B$26,1,FALSE))=TRUE,"","○"))</f>
        <v/>
      </c>
      <c r="AJ17" s="52" t="str">
        <f>IF($B17="","",IF(ISERROR(VLOOKUP($A17,'50WD'!$B$11:$B$34,1,FALSE))=TRUE,"","○"))</f>
        <v/>
      </c>
      <c r="AK17" s="53" t="str">
        <f>IF($B17="","",IF(ISERROR(VLOOKUP($A17,'55WS'!$B$11:$B$26,1,FALSE))=TRUE,"","○"))</f>
        <v/>
      </c>
      <c r="AL17" s="54" t="str">
        <f>IF($B17="","",IF(ISERROR(VLOOKUP($A17,'55WD'!$B$11:$B$34,1,FALSE))=TRUE,"","○"))</f>
        <v/>
      </c>
      <c r="AM17" s="25" t="str">
        <f>IF(VLOOKUP($A17,選手名簿!$A$6:$U$105,2)&lt;&gt;"",IF(COUNTA($F17:$F17)&gt;=0,IF(COUNTIF($G17:$AL17,"○")&lt;1,1,""),""),"")</f>
        <v/>
      </c>
    </row>
    <row r="18" spans="1:39" ht="15" customHeight="1">
      <c r="A18" s="48">
        <v>13</v>
      </c>
      <c r="B18" s="49" t="str">
        <f>IF($A18="","",IF(VLOOKUP($A18,選手名簿!$A$6:$U$105,2)="","",VLOOKUP($A18,選手名簿!$A$6:$U$105,2)))</f>
        <v/>
      </c>
      <c r="C18" s="50" t="str">
        <f>IF($A18="","",IF(VLOOKUP($A18,選手名簿!$A$6:$U$105,3)="","",VLOOKUP($A18,選手名簿!$A$6:$U$105,3)))</f>
        <v/>
      </c>
      <c r="D18" s="49" t="str">
        <f>IF($A18="","",IF(VLOOKUP($A18,選手名簿!$A$6:$U$105,4)="","",VLOOKUP($A18,選手名簿!$A$6:$U$105,4)))</f>
        <v/>
      </c>
      <c r="E18" s="98" t="str">
        <f>IF($A18="","",IF(VLOOKUP($A18,選手名簿!$A$6:$U$105,5)="","",VLOOKUP($A18,選手名簿!$A$6:$U$105,5)))</f>
        <v/>
      </c>
      <c r="F18" s="100"/>
      <c r="G18" s="16"/>
      <c r="H18" s="17"/>
      <c r="I18" s="17"/>
      <c r="J18" s="42" t="str">
        <f>IF($B18="","",IF(ISERROR(VLOOKUP($A18,MT!$B$14:$B$19,1,FALSE))=TRUE,"","○"))</f>
        <v/>
      </c>
      <c r="K18" s="43" t="str">
        <f>IF($B18="","",IF(ISERROR(VLOOKUP($A18,WT!$B$14:$B$19,1,FALSE))=TRUE,"","○"))</f>
        <v/>
      </c>
      <c r="L18" s="119" t="str">
        <f>IF($B18="","",IF(ISERROR(VLOOKUP($A18,OBT!$B$14:$B$22,1,FALSE)=TRUE),"","○"))</f>
        <v/>
      </c>
      <c r="M18" s="116" t="str">
        <f>IF($B18="","",IF(ISERROR(VLOOKUP($A18,OGT!$B$14:$B$22,1,FALSE)=TRUE),"","○"))</f>
        <v/>
      </c>
      <c r="N18" s="119" t="str">
        <f>IF($B18="","",IF(ISERROR(VLOOKUP($A18,HBT!$B$14:$B$22,1,FALSE)=TRUE),"","○"))</f>
        <v/>
      </c>
      <c r="O18" s="75" t="str">
        <f>IF($B18="","",IF(ISERROR(VLOOKUP($A18,MS!$B$11:$B$26,1,FALSE))=TRUE,"","○"))</f>
        <v/>
      </c>
      <c r="P18" s="52" t="str">
        <f>IF($B18="","",IF(ISERROR(VLOOKUP($A18,MD!$B$11:$B$34,1,FALSE))=TRUE,"","○"))</f>
        <v/>
      </c>
      <c r="Q18" s="51" t="str">
        <f>IF($B18="","",IF(ISERROR(VLOOKUP($A18,'30MS'!$B$11:$B$26,1,FALSE))=TRUE,"","○"))</f>
        <v/>
      </c>
      <c r="R18" s="52" t="str">
        <f>IF($B18="","",IF(ISERROR(VLOOKUP($A18,'30MD'!$B$11:$B$34,1,FALSE))=TRUE,"","○"))</f>
        <v/>
      </c>
      <c r="S18" s="51" t="str">
        <f>IF($B18="","",IF(ISERROR(VLOOKUP($A18,'40MS'!$B$11:$B$26,1,FALSE))=TRUE,"","○"))</f>
        <v/>
      </c>
      <c r="T18" s="52" t="str">
        <f>IF($B18="","",IF(ISERROR(VLOOKUP($A18,'40MD'!$B$11:$B$34,1,FALSE))=TRUE,"","○"))</f>
        <v/>
      </c>
      <c r="U18" s="51" t="str">
        <f>IF($B18="","",IF(ISERROR(VLOOKUP($A18,'50MS'!$B$11:$B$26,1,FALSE))=TRUE,"","○"))</f>
        <v/>
      </c>
      <c r="V18" s="52" t="str">
        <f>IF($B18="","",IF(ISERROR(VLOOKUP($A18,'50MD'!$B$11:$B$34,1,FALSE))=TRUE,"","○"))</f>
        <v/>
      </c>
      <c r="W18" s="51" t="str">
        <f>IF($B18="","",IF(ISERROR(VLOOKUP($A18,'60MS'!$B$11:$B$26,1,FALSE))=TRUE,"","○"))</f>
        <v/>
      </c>
      <c r="X18" s="52" t="str">
        <f>IF($B18="","",IF(ISERROR(VLOOKUP($A18,'60MD'!$B$11:$B$34,1,FALSE))=TRUE,"","○"))</f>
        <v/>
      </c>
      <c r="Y18" s="53" t="str">
        <f>IF($B18="","",IF(ISERROR(VLOOKUP($A18,'65MS'!$B$11:$B$26,1,FALSE))=TRUE,"","○"))</f>
        <v/>
      </c>
      <c r="Z18" s="52" t="str">
        <f>IF($B18="","",IF(ISERROR(VLOOKUP($A18,'65MD'!$B$11:$B$34,1,FALSE))=TRUE,"","○"))</f>
        <v/>
      </c>
      <c r="AA18" s="51" t="str">
        <f>IF($B18="","",IF(ISERROR(VLOOKUP($A18,'70MS'!$B$11:$B$26,1,FALSE))=TRUE,"","○"))</f>
        <v/>
      </c>
      <c r="AB18" s="52" t="str">
        <f>IF($B18="","",IF(ISERROR(VLOOKUP($A18,'70MD'!$B$11:$B$34,1,FALSE))=TRUE,"","○"))</f>
        <v/>
      </c>
      <c r="AC18" s="51" t="str">
        <f>IF($B18="","",IF(ISERROR(VLOOKUP($A18,WS!$B$11:$B$26,1,FALSE))=TRUE,"","○"))</f>
        <v/>
      </c>
      <c r="AD18" s="52" t="str">
        <f>IF($B18="","",IF(ISERROR(VLOOKUP($A18,WD!$B$11:$B$34,1,FALSE))=TRUE,"","○"))</f>
        <v/>
      </c>
      <c r="AE18" s="51" t="str">
        <f>IF($B18="","",IF(ISERROR(VLOOKUP($A18,'30WS'!$B$11:$B$26,1,FALSE))=TRUE,"","○"))</f>
        <v/>
      </c>
      <c r="AF18" s="52" t="str">
        <f>IF($B18="","",IF(ISERROR(VLOOKUP($A18,'30WD'!$B$11:$B$34,1,FALSE))=TRUE,"","○"))</f>
        <v/>
      </c>
      <c r="AG18" s="53" t="str">
        <f>IF($B18="","",IF(ISERROR(VLOOKUP($A18,'40WS'!$B$11:$B$26,1,FALSE))=TRUE,"","○"))</f>
        <v/>
      </c>
      <c r="AH18" s="52" t="str">
        <f>IF($B18="","",IF(ISERROR(VLOOKUP($A18,'40WD'!$B$11:$B$34,1,FALSE))=TRUE,"","○"))</f>
        <v/>
      </c>
      <c r="AI18" s="51" t="str">
        <f>IF($B18="","",IF(ISERROR(VLOOKUP($A18,'50WS'!$B$11:$B$26,1,FALSE))=TRUE,"","○"))</f>
        <v/>
      </c>
      <c r="AJ18" s="52" t="str">
        <f>IF($B18="","",IF(ISERROR(VLOOKUP($A18,'50WD'!$B$11:$B$34,1,FALSE))=TRUE,"","○"))</f>
        <v/>
      </c>
      <c r="AK18" s="53" t="str">
        <f>IF($B18="","",IF(ISERROR(VLOOKUP($A18,'55WS'!$B$11:$B$26,1,FALSE))=TRUE,"","○"))</f>
        <v/>
      </c>
      <c r="AL18" s="54" t="str">
        <f>IF($B18="","",IF(ISERROR(VLOOKUP($A18,'55WD'!$B$11:$B$34,1,FALSE))=TRUE,"","○"))</f>
        <v/>
      </c>
      <c r="AM18" s="25" t="str">
        <f>IF(VLOOKUP($A18,選手名簿!$A$6:$U$105,2)&lt;&gt;"",IF(COUNTA($F18:$F18)&gt;=0,IF(COUNTIF($G18:$AL18,"○")&lt;1,1,""),""),"")</f>
        <v/>
      </c>
    </row>
    <row r="19" spans="1:39" ht="15" customHeight="1">
      <c r="A19" s="48">
        <v>14</v>
      </c>
      <c r="B19" s="49" t="str">
        <f>IF($A19="","",IF(VLOOKUP($A19,選手名簿!$A$6:$U$105,2)="","",VLOOKUP($A19,選手名簿!$A$6:$U$105,2)))</f>
        <v/>
      </c>
      <c r="C19" s="50" t="str">
        <f>IF($A19="","",IF(VLOOKUP($A19,選手名簿!$A$6:$U$105,3)="","",VLOOKUP($A19,選手名簿!$A$6:$U$105,3)))</f>
        <v/>
      </c>
      <c r="D19" s="49" t="str">
        <f>IF($A19="","",IF(VLOOKUP($A19,選手名簿!$A$6:$U$105,4)="","",VLOOKUP($A19,選手名簿!$A$6:$U$105,4)))</f>
        <v/>
      </c>
      <c r="E19" s="98" t="str">
        <f>IF($A19="","",IF(VLOOKUP($A19,選手名簿!$A$6:$U$105,5)="","",VLOOKUP($A19,選手名簿!$A$6:$U$105,5)))</f>
        <v/>
      </c>
      <c r="F19" s="100"/>
      <c r="G19" s="16"/>
      <c r="H19" s="17"/>
      <c r="I19" s="17"/>
      <c r="J19" s="42" t="str">
        <f>IF($B19="","",IF(ISERROR(VLOOKUP($A19,MT!$B$14:$B$19,1,FALSE))=TRUE,"","○"))</f>
        <v/>
      </c>
      <c r="K19" s="43" t="str">
        <f>IF($B19="","",IF(ISERROR(VLOOKUP($A19,WT!$B$14:$B$19,1,FALSE))=TRUE,"","○"))</f>
        <v/>
      </c>
      <c r="L19" s="119" t="str">
        <f>IF($B19="","",IF(ISERROR(VLOOKUP($A19,OBT!$B$14:$B$22,1,FALSE)=TRUE),"","○"))</f>
        <v/>
      </c>
      <c r="M19" s="116" t="str">
        <f>IF($B19="","",IF(ISERROR(VLOOKUP($A19,OGT!$B$14:$B$22,1,FALSE)=TRUE),"","○"))</f>
        <v/>
      </c>
      <c r="N19" s="119" t="str">
        <f>IF($B19="","",IF(ISERROR(VLOOKUP($A19,HBT!$B$14:$B$22,1,FALSE)=TRUE),"","○"))</f>
        <v/>
      </c>
      <c r="O19" s="75" t="str">
        <f>IF($B19="","",IF(ISERROR(VLOOKUP($A19,MS!$B$11:$B$26,1,FALSE))=TRUE,"","○"))</f>
        <v/>
      </c>
      <c r="P19" s="52" t="str">
        <f>IF($B19="","",IF(ISERROR(VLOOKUP($A19,MD!$B$11:$B$34,1,FALSE))=TRUE,"","○"))</f>
        <v/>
      </c>
      <c r="Q19" s="51" t="str">
        <f>IF($B19="","",IF(ISERROR(VLOOKUP($A19,'30MS'!$B$11:$B$26,1,FALSE))=TRUE,"","○"))</f>
        <v/>
      </c>
      <c r="R19" s="52" t="str">
        <f>IF($B19="","",IF(ISERROR(VLOOKUP($A19,'30MD'!$B$11:$B$34,1,FALSE))=TRUE,"","○"))</f>
        <v/>
      </c>
      <c r="S19" s="51" t="str">
        <f>IF($B19="","",IF(ISERROR(VLOOKUP($A19,'40MS'!$B$11:$B$26,1,FALSE))=TRUE,"","○"))</f>
        <v/>
      </c>
      <c r="T19" s="52" t="str">
        <f>IF($B19="","",IF(ISERROR(VLOOKUP($A19,'40MD'!$B$11:$B$34,1,FALSE))=TRUE,"","○"))</f>
        <v/>
      </c>
      <c r="U19" s="51" t="str">
        <f>IF($B19="","",IF(ISERROR(VLOOKUP($A19,'50MS'!$B$11:$B$26,1,FALSE))=TRUE,"","○"))</f>
        <v/>
      </c>
      <c r="V19" s="52" t="str">
        <f>IF($B19="","",IF(ISERROR(VLOOKUP($A19,'50MD'!$B$11:$B$34,1,FALSE))=TRUE,"","○"))</f>
        <v/>
      </c>
      <c r="W19" s="51" t="str">
        <f>IF($B19="","",IF(ISERROR(VLOOKUP($A19,'60MS'!$B$11:$B$26,1,FALSE))=TRUE,"","○"))</f>
        <v/>
      </c>
      <c r="X19" s="52" t="str">
        <f>IF($B19="","",IF(ISERROR(VLOOKUP($A19,'60MD'!$B$11:$B$34,1,FALSE))=TRUE,"","○"))</f>
        <v/>
      </c>
      <c r="Y19" s="53" t="str">
        <f>IF($B19="","",IF(ISERROR(VLOOKUP($A19,'65MS'!$B$11:$B$26,1,FALSE))=TRUE,"","○"))</f>
        <v/>
      </c>
      <c r="Z19" s="52" t="str">
        <f>IF($B19="","",IF(ISERROR(VLOOKUP($A19,'65MD'!$B$11:$B$34,1,FALSE))=TRUE,"","○"))</f>
        <v/>
      </c>
      <c r="AA19" s="51" t="str">
        <f>IF($B19="","",IF(ISERROR(VLOOKUP($A19,'70MS'!$B$11:$B$26,1,FALSE))=TRUE,"","○"))</f>
        <v/>
      </c>
      <c r="AB19" s="52" t="str">
        <f>IF($B19="","",IF(ISERROR(VLOOKUP($A19,'70MD'!$B$11:$B$34,1,FALSE))=TRUE,"","○"))</f>
        <v/>
      </c>
      <c r="AC19" s="51" t="str">
        <f>IF($B19="","",IF(ISERROR(VLOOKUP($A19,WS!$B$11:$B$26,1,FALSE))=TRUE,"","○"))</f>
        <v/>
      </c>
      <c r="AD19" s="52" t="str">
        <f>IF($B19="","",IF(ISERROR(VLOOKUP($A19,WD!$B$11:$B$34,1,FALSE))=TRUE,"","○"))</f>
        <v/>
      </c>
      <c r="AE19" s="51" t="str">
        <f>IF($B19="","",IF(ISERROR(VLOOKUP($A19,'30WS'!$B$11:$B$26,1,FALSE))=TRUE,"","○"))</f>
        <v/>
      </c>
      <c r="AF19" s="52" t="str">
        <f>IF($B19="","",IF(ISERROR(VLOOKUP($A19,'30WD'!$B$11:$B$34,1,FALSE))=TRUE,"","○"))</f>
        <v/>
      </c>
      <c r="AG19" s="53" t="str">
        <f>IF($B19="","",IF(ISERROR(VLOOKUP($A19,'40WS'!$B$11:$B$26,1,FALSE))=TRUE,"","○"))</f>
        <v/>
      </c>
      <c r="AH19" s="52" t="str">
        <f>IF($B19="","",IF(ISERROR(VLOOKUP($A19,'40WD'!$B$11:$B$34,1,FALSE))=TRUE,"","○"))</f>
        <v/>
      </c>
      <c r="AI19" s="51" t="str">
        <f>IF($B19="","",IF(ISERROR(VLOOKUP($A19,'50WS'!$B$11:$B$26,1,FALSE))=TRUE,"","○"))</f>
        <v/>
      </c>
      <c r="AJ19" s="52" t="str">
        <f>IF($B19="","",IF(ISERROR(VLOOKUP($A19,'50WD'!$B$11:$B$34,1,FALSE))=TRUE,"","○"))</f>
        <v/>
      </c>
      <c r="AK19" s="53" t="str">
        <f>IF($B19="","",IF(ISERROR(VLOOKUP($A19,'55WS'!$B$11:$B$26,1,FALSE))=TRUE,"","○"))</f>
        <v/>
      </c>
      <c r="AL19" s="54" t="str">
        <f>IF($B19="","",IF(ISERROR(VLOOKUP($A19,'55WD'!$B$11:$B$34,1,FALSE))=TRUE,"","○"))</f>
        <v/>
      </c>
      <c r="AM19" s="25" t="str">
        <f>IF(VLOOKUP($A19,選手名簿!$A$6:$U$105,2)&lt;&gt;"",IF(COUNTA($F19:$F19)&gt;=0,IF(COUNTIF($G19:$AL19,"○")&lt;1,1,""),""),"")</f>
        <v/>
      </c>
    </row>
    <row r="20" spans="1:39" ht="15" customHeight="1">
      <c r="A20" s="48">
        <v>15</v>
      </c>
      <c r="B20" s="49" t="str">
        <f>IF($A20="","",IF(VLOOKUP($A20,選手名簿!$A$6:$U$105,2)="","",VLOOKUP($A20,選手名簿!$A$6:$U$105,2)))</f>
        <v/>
      </c>
      <c r="C20" s="50" t="str">
        <f>IF($A20="","",IF(VLOOKUP($A20,選手名簿!$A$6:$U$105,3)="","",VLOOKUP($A20,選手名簿!$A$6:$U$105,3)))</f>
        <v/>
      </c>
      <c r="D20" s="49" t="str">
        <f>IF($A20="","",IF(VLOOKUP($A20,選手名簿!$A$6:$U$105,4)="","",VLOOKUP($A20,選手名簿!$A$6:$U$105,4)))</f>
        <v/>
      </c>
      <c r="E20" s="98" t="str">
        <f>IF($A20="","",IF(VLOOKUP($A20,選手名簿!$A$6:$U$105,5)="","",VLOOKUP($A20,選手名簿!$A$6:$U$105,5)))</f>
        <v/>
      </c>
      <c r="F20" s="100"/>
      <c r="G20" s="16"/>
      <c r="H20" s="17"/>
      <c r="I20" s="17"/>
      <c r="J20" s="42" t="str">
        <f>IF($B20="","",IF(ISERROR(VLOOKUP($A20,MT!$B$14:$B$19,1,FALSE))=TRUE,"","○"))</f>
        <v/>
      </c>
      <c r="K20" s="43" t="str">
        <f>IF($B20="","",IF(ISERROR(VLOOKUP($A20,WT!$B$14:$B$19,1,FALSE))=TRUE,"","○"))</f>
        <v/>
      </c>
      <c r="L20" s="119" t="str">
        <f>IF($B20="","",IF(ISERROR(VLOOKUP($A20,OBT!$B$14:$B$22,1,FALSE)=TRUE),"","○"))</f>
        <v/>
      </c>
      <c r="M20" s="116" t="str">
        <f>IF($B20="","",IF(ISERROR(VLOOKUP($A20,OGT!$B$14:$B$22,1,FALSE)=TRUE),"","○"))</f>
        <v/>
      </c>
      <c r="N20" s="119" t="str">
        <f>IF($B20="","",IF(ISERROR(VLOOKUP($A20,HBT!$B$14:$B$22,1,FALSE)=TRUE),"","○"))</f>
        <v/>
      </c>
      <c r="O20" s="75" t="str">
        <f>IF($B20="","",IF(ISERROR(VLOOKUP($A20,MS!$B$11:$B$26,1,FALSE))=TRUE,"","○"))</f>
        <v/>
      </c>
      <c r="P20" s="52" t="str">
        <f>IF($B20="","",IF(ISERROR(VLOOKUP($A20,MD!$B$11:$B$34,1,FALSE))=TRUE,"","○"))</f>
        <v/>
      </c>
      <c r="Q20" s="51" t="str">
        <f>IF($B20="","",IF(ISERROR(VLOOKUP($A20,'30MS'!$B$11:$B$26,1,FALSE))=TRUE,"","○"))</f>
        <v/>
      </c>
      <c r="R20" s="52" t="str">
        <f>IF($B20="","",IF(ISERROR(VLOOKUP($A20,'30MD'!$B$11:$B$34,1,FALSE))=TRUE,"","○"))</f>
        <v/>
      </c>
      <c r="S20" s="51" t="str">
        <f>IF($B20="","",IF(ISERROR(VLOOKUP($A20,'40MS'!$B$11:$B$26,1,FALSE))=TRUE,"","○"))</f>
        <v/>
      </c>
      <c r="T20" s="52" t="str">
        <f>IF($B20="","",IF(ISERROR(VLOOKUP($A20,'40MD'!$B$11:$B$34,1,FALSE))=TRUE,"","○"))</f>
        <v/>
      </c>
      <c r="U20" s="51" t="str">
        <f>IF($B20="","",IF(ISERROR(VLOOKUP($A20,'50MS'!$B$11:$B$26,1,FALSE))=TRUE,"","○"))</f>
        <v/>
      </c>
      <c r="V20" s="52" t="str">
        <f>IF($B20="","",IF(ISERROR(VLOOKUP($A20,'50MD'!$B$11:$B$34,1,FALSE))=TRUE,"","○"))</f>
        <v/>
      </c>
      <c r="W20" s="51" t="str">
        <f>IF($B20="","",IF(ISERROR(VLOOKUP($A20,'60MS'!$B$11:$B$26,1,FALSE))=TRUE,"","○"))</f>
        <v/>
      </c>
      <c r="X20" s="52" t="str">
        <f>IF($B20="","",IF(ISERROR(VLOOKUP($A20,'60MD'!$B$11:$B$34,1,FALSE))=TRUE,"","○"))</f>
        <v/>
      </c>
      <c r="Y20" s="53" t="str">
        <f>IF($B20="","",IF(ISERROR(VLOOKUP($A20,'65MS'!$B$11:$B$26,1,FALSE))=TRUE,"","○"))</f>
        <v/>
      </c>
      <c r="Z20" s="52" t="str">
        <f>IF($B20="","",IF(ISERROR(VLOOKUP($A20,'65MD'!$B$11:$B$34,1,FALSE))=TRUE,"","○"))</f>
        <v/>
      </c>
      <c r="AA20" s="51" t="str">
        <f>IF($B20="","",IF(ISERROR(VLOOKUP($A20,'70MS'!$B$11:$B$26,1,FALSE))=TRUE,"","○"))</f>
        <v/>
      </c>
      <c r="AB20" s="52" t="str">
        <f>IF($B20="","",IF(ISERROR(VLOOKUP($A20,'70MD'!$B$11:$B$34,1,FALSE))=TRUE,"","○"))</f>
        <v/>
      </c>
      <c r="AC20" s="51" t="str">
        <f>IF($B20="","",IF(ISERROR(VLOOKUP($A20,WS!$B$11:$B$26,1,FALSE))=TRUE,"","○"))</f>
        <v/>
      </c>
      <c r="AD20" s="52" t="str">
        <f>IF($B20="","",IF(ISERROR(VLOOKUP($A20,WD!$B$11:$B$34,1,FALSE))=TRUE,"","○"))</f>
        <v/>
      </c>
      <c r="AE20" s="51" t="str">
        <f>IF($B20="","",IF(ISERROR(VLOOKUP($A20,'30WS'!$B$11:$B$26,1,FALSE))=TRUE,"","○"))</f>
        <v/>
      </c>
      <c r="AF20" s="52" t="str">
        <f>IF($B20="","",IF(ISERROR(VLOOKUP($A20,'30WD'!$B$11:$B$34,1,FALSE))=TRUE,"","○"))</f>
        <v/>
      </c>
      <c r="AG20" s="53" t="str">
        <f>IF($B20="","",IF(ISERROR(VLOOKUP($A20,'40WS'!$B$11:$B$26,1,FALSE))=TRUE,"","○"))</f>
        <v/>
      </c>
      <c r="AH20" s="52" t="str">
        <f>IF($B20="","",IF(ISERROR(VLOOKUP($A20,'40WD'!$B$11:$B$34,1,FALSE))=TRUE,"","○"))</f>
        <v/>
      </c>
      <c r="AI20" s="51" t="str">
        <f>IF($B20="","",IF(ISERROR(VLOOKUP($A20,'50WS'!$B$11:$B$26,1,FALSE))=TRUE,"","○"))</f>
        <v/>
      </c>
      <c r="AJ20" s="52" t="str">
        <f>IF($B20="","",IF(ISERROR(VLOOKUP($A20,'50WD'!$B$11:$B$34,1,FALSE))=TRUE,"","○"))</f>
        <v/>
      </c>
      <c r="AK20" s="53" t="str">
        <f>IF($B20="","",IF(ISERROR(VLOOKUP($A20,'55WS'!$B$11:$B$26,1,FALSE))=TRUE,"","○"))</f>
        <v/>
      </c>
      <c r="AL20" s="54" t="str">
        <f>IF($B20="","",IF(ISERROR(VLOOKUP($A20,'55WD'!$B$11:$B$34,1,FALSE))=TRUE,"","○"))</f>
        <v/>
      </c>
      <c r="AM20" s="25" t="str">
        <f>IF(VLOOKUP($A20,選手名簿!$A$6:$U$105,2)&lt;&gt;"",IF(COUNTA($F20:$F20)&gt;=0,IF(COUNTIF($G20:$AL20,"○")&lt;1,1,""),""),"")</f>
        <v/>
      </c>
    </row>
    <row r="21" spans="1:39" ht="15" customHeight="1">
      <c r="A21" s="48">
        <v>16</v>
      </c>
      <c r="B21" s="49" t="str">
        <f>IF($A21="","",IF(VLOOKUP($A21,選手名簿!$A$6:$U$105,2)="","",VLOOKUP($A21,選手名簿!$A$6:$U$105,2)))</f>
        <v/>
      </c>
      <c r="C21" s="50" t="str">
        <f>IF($A21="","",IF(VLOOKUP($A21,選手名簿!$A$6:$U$105,3)="","",VLOOKUP($A21,選手名簿!$A$6:$U$105,3)))</f>
        <v/>
      </c>
      <c r="D21" s="49" t="str">
        <f>IF($A21="","",IF(VLOOKUP($A21,選手名簿!$A$6:$U$105,4)="","",VLOOKUP($A21,選手名簿!$A$6:$U$105,4)))</f>
        <v/>
      </c>
      <c r="E21" s="98" t="str">
        <f>IF($A21="","",IF(VLOOKUP($A21,選手名簿!$A$6:$U$105,5)="","",VLOOKUP($A21,選手名簿!$A$6:$U$105,5)))</f>
        <v/>
      </c>
      <c r="F21" s="100"/>
      <c r="G21" s="16"/>
      <c r="H21" s="17"/>
      <c r="I21" s="17"/>
      <c r="J21" s="42" t="str">
        <f>IF($B21="","",IF(ISERROR(VLOOKUP($A21,MT!$B$14:$B$19,1,FALSE))=TRUE,"","○"))</f>
        <v/>
      </c>
      <c r="K21" s="43" t="str">
        <f>IF($B21="","",IF(ISERROR(VLOOKUP($A21,WT!$B$14:$B$19,1,FALSE))=TRUE,"","○"))</f>
        <v/>
      </c>
      <c r="L21" s="119" t="str">
        <f>IF($B21="","",IF(ISERROR(VLOOKUP($A21,OBT!$B$14:$B$22,1,FALSE)=TRUE),"","○"))</f>
        <v/>
      </c>
      <c r="M21" s="116" t="str">
        <f>IF($B21="","",IF(ISERROR(VLOOKUP($A21,OGT!$B$14:$B$22,1,FALSE)=TRUE),"","○"))</f>
        <v/>
      </c>
      <c r="N21" s="119" t="str">
        <f>IF($B21="","",IF(ISERROR(VLOOKUP($A21,HBT!$B$14:$B$22,1,FALSE)=TRUE),"","○"))</f>
        <v/>
      </c>
      <c r="O21" s="75" t="str">
        <f>IF($B21="","",IF(ISERROR(VLOOKUP($A21,MS!$B$11:$B$26,1,FALSE))=TRUE,"","○"))</f>
        <v/>
      </c>
      <c r="P21" s="52" t="str">
        <f>IF($B21="","",IF(ISERROR(VLOOKUP($A21,MD!$B$11:$B$34,1,FALSE))=TRUE,"","○"))</f>
        <v/>
      </c>
      <c r="Q21" s="51" t="str">
        <f>IF($B21="","",IF(ISERROR(VLOOKUP($A21,'30MS'!$B$11:$B$26,1,FALSE))=TRUE,"","○"))</f>
        <v/>
      </c>
      <c r="R21" s="52" t="str">
        <f>IF($B21="","",IF(ISERROR(VLOOKUP($A21,'30MD'!$B$11:$B$34,1,FALSE))=TRUE,"","○"))</f>
        <v/>
      </c>
      <c r="S21" s="51" t="str">
        <f>IF($B21="","",IF(ISERROR(VLOOKUP($A21,'40MS'!$B$11:$B$26,1,FALSE))=TRUE,"","○"))</f>
        <v/>
      </c>
      <c r="T21" s="52" t="str">
        <f>IF($B21="","",IF(ISERROR(VLOOKUP($A21,'40MD'!$B$11:$B$34,1,FALSE))=TRUE,"","○"))</f>
        <v/>
      </c>
      <c r="U21" s="51" t="str">
        <f>IF($B21="","",IF(ISERROR(VLOOKUP($A21,'50MS'!$B$11:$B$26,1,FALSE))=TRUE,"","○"))</f>
        <v/>
      </c>
      <c r="V21" s="52" t="str">
        <f>IF($B21="","",IF(ISERROR(VLOOKUP($A21,'50MD'!$B$11:$B$34,1,FALSE))=TRUE,"","○"))</f>
        <v/>
      </c>
      <c r="W21" s="51" t="str">
        <f>IF($B21="","",IF(ISERROR(VLOOKUP($A21,'60MS'!$B$11:$B$26,1,FALSE))=TRUE,"","○"))</f>
        <v/>
      </c>
      <c r="X21" s="52" t="str">
        <f>IF($B21="","",IF(ISERROR(VLOOKUP($A21,'60MD'!$B$11:$B$34,1,FALSE))=TRUE,"","○"))</f>
        <v/>
      </c>
      <c r="Y21" s="53" t="str">
        <f>IF($B21="","",IF(ISERROR(VLOOKUP($A21,'65MS'!$B$11:$B$26,1,FALSE))=TRUE,"","○"))</f>
        <v/>
      </c>
      <c r="Z21" s="52" t="str">
        <f>IF($B21="","",IF(ISERROR(VLOOKUP($A21,'65MD'!$B$11:$B$34,1,FALSE))=TRUE,"","○"))</f>
        <v/>
      </c>
      <c r="AA21" s="51" t="str">
        <f>IF($B21="","",IF(ISERROR(VLOOKUP($A21,'70MS'!$B$11:$B$26,1,FALSE))=TRUE,"","○"))</f>
        <v/>
      </c>
      <c r="AB21" s="52" t="str">
        <f>IF($B21="","",IF(ISERROR(VLOOKUP($A21,'70MD'!$B$11:$B$34,1,FALSE))=TRUE,"","○"))</f>
        <v/>
      </c>
      <c r="AC21" s="51" t="str">
        <f>IF($B21="","",IF(ISERROR(VLOOKUP($A21,WS!$B$11:$B$26,1,FALSE))=TRUE,"","○"))</f>
        <v/>
      </c>
      <c r="AD21" s="52" t="str">
        <f>IF($B21="","",IF(ISERROR(VLOOKUP($A21,WD!$B$11:$B$34,1,FALSE))=TRUE,"","○"))</f>
        <v/>
      </c>
      <c r="AE21" s="51" t="str">
        <f>IF($B21="","",IF(ISERROR(VLOOKUP($A21,'30WS'!$B$11:$B$26,1,FALSE))=TRUE,"","○"))</f>
        <v/>
      </c>
      <c r="AF21" s="52" t="str">
        <f>IF($B21="","",IF(ISERROR(VLOOKUP($A21,'30WD'!$B$11:$B$34,1,FALSE))=TRUE,"","○"))</f>
        <v/>
      </c>
      <c r="AG21" s="53" t="str">
        <f>IF($B21="","",IF(ISERROR(VLOOKUP($A21,'40WS'!$B$11:$B$26,1,FALSE))=TRUE,"","○"))</f>
        <v/>
      </c>
      <c r="AH21" s="52" t="str">
        <f>IF($B21="","",IF(ISERROR(VLOOKUP($A21,'40WD'!$B$11:$B$34,1,FALSE))=TRUE,"","○"))</f>
        <v/>
      </c>
      <c r="AI21" s="51" t="str">
        <f>IF($B21="","",IF(ISERROR(VLOOKUP($A21,'50WS'!$B$11:$B$26,1,FALSE))=TRUE,"","○"))</f>
        <v/>
      </c>
      <c r="AJ21" s="52" t="str">
        <f>IF($B21="","",IF(ISERROR(VLOOKUP($A21,'50WD'!$B$11:$B$34,1,FALSE))=TRUE,"","○"))</f>
        <v/>
      </c>
      <c r="AK21" s="53" t="str">
        <f>IF($B21="","",IF(ISERROR(VLOOKUP($A21,'55WS'!$B$11:$B$26,1,FALSE))=TRUE,"","○"))</f>
        <v/>
      </c>
      <c r="AL21" s="54" t="str">
        <f>IF($B21="","",IF(ISERROR(VLOOKUP($A21,'55WD'!$B$11:$B$34,1,FALSE))=TRUE,"","○"))</f>
        <v/>
      </c>
      <c r="AM21" s="25" t="str">
        <f>IF(VLOOKUP($A21,選手名簿!$A$6:$U$105,2)&lt;&gt;"",IF(COUNTA($F21:$F21)&gt;=0,IF(COUNTIF($G21:$AL21,"○")&lt;1,1,""),""),"")</f>
        <v/>
      </c>
    </row>
    <row r="22" spans="1:39" ht="15" customHeight="1">
      <c r="A22" s="48">
        <v>17</v>
      </c>
      <c r="B22" s="49" t="str">
        <f>IF($A22="","",IF(VLOOKUP($A22,選手名簿!$A$6:$U$105,2)="","",VLOOKUP($A22,選手名簿!$A$6:$U$105,2)))</f>
        <v/>
      </c>
      <c r="C22" s="50" t="str">
        <f>IF($A22="","",IF(VLOOKUP($A22,選手名簿!$A$6:$U$105,3)="","",VLOOKUP($A22,選手名簿!$A$6:$U$105,3)))</f>
        <v/>
      </c>
      <c r="D22" s="49" t="str">
        <f>IF($A22="","",IF(VLOOKUP($A22,選手名簿!$A$6:$U$105,4)="","",VLOOKUP($A22,選手名簿!$A$6:$U$105,4)))</f>
        <v/>
      </c>
      <c r="E22" s="98" t="str">
        <f>IF($A22="","",IF(VLOOKUP($A22,選手名簿!$A$6:$U$105,5)="","",VLOOKUP($A22,選手名簿!$A$6:$U$105,5)))</f>
        <v/>
      </c>
      <c r="F22" s="100"/>
      <c r="G22" s="16"/>
      <c r="H22" s="17"/>
      <c r="I22" s="17"/>
      <c r="J22" s="42" t="str">
        <f>IF($B22="","",IF(ISERROR(VLOOKUP($A22,MT!$B$14:$B$19,1,FALSE))=TRUE,"","○"))</f>
        <v/>
      </c>
      <c r="K22" s="43" t="str">
        <f>IF($B22="","",IF(ISERROR(VLOOKUP($A22,WT!$B$14:$B$19,1,FALSE))=TRUE,"","○"))</f>
        <v/>
      </c>
      <c r="L22" s="119" t="str">
        <f>IF($B22="","",IF(ISERROR(VLOOKUP($A22,OBT!$B$14:$B$22,1,FALSE)=TRUE),"","○"))</f>
        <v/>
      </c>
      <c r="M22" s="116" t="str">
        <f>IF($B22="","",IF(ISERROR(VLOOKUP($A22,OGT!$B$14:$B$22,1,FALSE)=TRUE),"","○"))</f>
        <v/>
      </c>
      <c r="N22" s="119" t="str">
        <f>IF($B22="","",IF(ISERROR(VLOOKUP($A22,HBT!$B$14:$B$22,1,FALSE)=TRUE),"","○"))</f>
        <v/>
      </c>
      <c r="O22" s="75" t="str">
        <f>IF($B22="","",IF(ISERROR(VLOOKUP($A22,MS!$B$11:$B$26,1,FALSE))=TRUE,"","○"))</f>
        <v/>
      </c>
      <c r="P22" s="52" t="str">
        <f>IF($B22="","",IF(ISERROR(VLOOKUP($A22,MD!$B$11:$B$34,1,FALSE))=TRUE,"","○"))</f>
        <v/>
      </c>
      <c r="Q22" s="51" t="str">
        <f>IF($B22="","",IF(ISERROR(VLOOKUP($A22,'30MS'!$B$11:$B$26,1,FALSE))=TRUE,"","○"))</f>
        <v/>
      </c>
      <c r="R22" s="52" t="str">
        <f>IF($B22="","",IF(ISERROR(VLOOKUP($A22,'30MD'!$B$11:$B$34,1,FALSE))=TRUE,"","○"))</f>
        <v/>
      </c>
      <c r="S22" s="51" t="str">
        <f>IF($B22="","",IF(ISERROR(VLOOKUP($A22,'40MS'!$B$11:$B$26,1,FALSE))=TRUE,"","○"))</f>
        <v/>
      </c>
      <c r="T22" s="52" t="str">
        <f>IF($B22="","",IF(ISERROR(VLOOKUP($A22,'40MD'!$B$11:$B$34,1,FALSE))=TRUE,"","○"))</f>
        <v/>
      </c>
      <c r="U22" s="51" t="str">
        <f>IF($B22="","",IF(ISERROR(VLOOKUP($A22,'50MS'!$B$11:$B$26,1,FALSE))=TRUE,"","○"))</f>
        <v/>
      </c>
      <c r="V22" s="52" t="str">
        <f>IF($B22="","",IF(ISERROR(VLOOKUP($A22,'50MD'!$B$11:$B$34,1,FALSE))=TRUE,"","○"))</f>
        <v/>
      </c>
      <c r="W22" s="51" t="str">
        <f>IF($B22="","",IF(ISERROR(VLOOKUP($A22,'60MS'!$B$11:$B$26,1,FALSE))=TRUE,"","○"))</f>
        <v/>
      </c>
      <c r="X22" s="52" t="str">
        <f>IF($B22="","",IF(ISERROR(VLOOKUP($A22,'60MD'!$B$11:$B$34,1,FALSE))=TRUE,"","○"))</f>
        <v/>
      </c>
      <c r="Y22" s="53" t="str">
        <f>IF($B22="","",IF(ISERROR(VLOOKUP($A22,'65MS'!$B$11:$B$26,1,FALSE))=TRUE,"","○"))</f>
        <v/>
      </c>
      <c r="Z22" s="52" t="str">
        <f>IF($B22="","",IF(ISERROR(VLOOKUP($A22,'65MD'!$B$11:$B$34,1,FALSE))=TRUE,"","○"))</f>
        <v/>
      </c>
      <c r="AA22" s="51" t="str">
        <f>IF($B22="","",IF(ISERROR(VLOOKUP($A22,'70MS'!$B$11:$B$26,1,FALSE))=TRUE,"","○"))</f>
        <v/>
      </c>
      <c r="AB22" s="52" t="str">
        <f>IF($B22="","",IF(ISERROR(VLOOKUP($A22,'70MD'!$B$11:$B$34,1,FALSE))=TRUE,"","○"))</f>
        <v/>
      </c>
      <c r="AC22" s="51" t="str">
        <f>IF($B22="","",IF(ISERROR(VLOOKUP($A22,WS!$B$11:$B$26,1,FALSE))=TRUE,"","○"))</f>
        <v/>
      </c>
      <c r="AD22" s="52" t="str">
        <f>IF($B22="","",IF(ISERROR(VLOOKUP($A22,WD!$B$11:$B$34,1,FALSE))=TRUE,"","○"))</f>
        <v/>
      </c>
      <c r="AE22" s="51" t="str">
        <f>IF($B22="","",IF(ISERROR(VLOOKUP($A22,'30WS'!$B$11:$B$26,1,FALSE))=TRUE,"","○"))</f>
        <v/>
      </c>
      <c r="AF22" s="52" t="str">
        <f>IF($B22="","",IF(ISERROR(VLOOKUP($A22,'30WD'!$B$11:$B$34,1,FALSE))=TRUE,"","○"))</f>
        <v/>
      </c>
      <c r="AG22" s="53" t="str">
        <f>IF($B22="","",IF(ISERROR(VLOOKUP($A22,'40WS'!$B$11:$B$26,1,FALSE))=TRUE,"","○"))</f>
        <v/>
      </c>
      <c r="AH22" s="52" t="str">
        <f>IF($B22="","",IF(ISERROR(VLOOKUP($A22,'40WD'!$B$11:$B$34,1,FALSE))=TRUE,"","○"))</f>
        <v/>
      </c>
      <c r="AI22" s="51" t="str">
        <f>IF($B22="","",IF(ISERROR(VLOOKUP($A22,'50WS'!$B$11:$B$26,1,FALSE))=TRUE,"","○"))</f>
        <v/>
      </c>
      <c r="AJ22" s="52" t="str">
        <f>IF($B22="","",IF(ISERROR(VLOOKUP($A22,'50WD'!$B$11:$B$34,1,FALSE))=TRUE,"","○"))</f>
        <v/>
      </c>
      <c r="AK22" s="53" t="str">
        <f>IF($B22="","",IF(ISERROR(VLOOKUP($A22,'55WS'!$B$11:$B$26,1,FALSE))=TRUE,"","○"))</f>
        <v/>
      </c>
      <c r="AL22" s="54" t="str">
        <f>IF($B22="","",IF(ISERROR(VLOOKUP($A22,'55WD'!$B$11:$B$34,1,FALSE))=TRUE,"","○"))</f>
        <v/>
      </c>
      <c r="AM22" s="25" t="str">
        <f>IF(VLOOKUP($A22,選手名簿!$A$6:$U$105,2)&lt;&gt;"",IF(COUNTA($F22:$F22)&gt;=0,IF(COUNTIF($G22:$AL22,"○")&lt;1,1,""),""),"")</f>
        <v/>
      </c>
    </row>
    <row r="23" spans="1:39" ht="15" customHeight="1">
      <c r="A23" s="48">
        <v>18</v>
      </c>
      <c r="B23" s="49" t="str">
        <f>IF($A23="","",IF(VLOOKUP($A23,選手名簿!$A$6:$U$105,2)="","",VLOOKUP($A23,選手名簿!$A$6:$U$105,2)))</f>
        <v/>
      </c>
      <c r="C23" s="50" t="str">
        <f>IF($A23="","",IF(VLOOKUP($A23,選手名簿!$A$6:$U$105,3)="","",VLOOKUP($A23,選手名簿!$A$6:$U$105,3)))</f>
        <v/>
      </c>
      <c r="D23" s="49" t="str">
        <f>IF($A23="","",IF(VLOOKUP($A23,選手名簿!$A$6:$U$105,4)="","",VLOOKUP($A23,選手名簿!$A$6:$U$105,4)))</f>
        <v/>
      </c>
      <c r="E23" s="98" t="str">
        <f>IF($A23="","",IF(VLOOKUP($A23,選手名簿!$A$6:$U$105,5)="","",VLOOKUP($A23,選手名簿!$A$6:$U$105,5)))</f>
        <v/>
      </c>
      <c r="F23" s="100"/>
      <c r="G23" s="16"/>
      <c r="H23" s="17"/>
      <c r="I23" s="17"/>
      <c r="J23" s="42" t="str">
        <f>IF($B23="","",IF(ISERROR(VLOOKUP($A23,MT!$B$14:$B$19,1,FALSE))=TRUE,"","○"))</f>
        <v/>
      </c>
      <c r="K23" s="43" t="str">
        <f>IF($B23="","",IF(ISERROR(VLOOKUP($A23,WT!$B$14:$B$19,1,FALSE))=TRUE,"","○"))</f>
        <v/>
      </c>
      <c r="L23" s="119" t="str">
        <f>IF($B23="","",IF(ISERROR(VLOOKUP($A23,OBT!$B$14:$B$22,1,FALSE)=TRUE),"","○"))</f>
        <v/>
      </c>
      <c r="M23" s="116" t="str">
        <f>IF($B23="","",IF(ISERROR(VLOOKUP($A23,OGT!$B$14:$B$22,1,FALSE)=TRUE),"","○"))</f>
        <v/>
      </c>
      <c r="N23" s="119" t="str">
        <f>IF($B23="","",IF(ISERROR(VLOOKUP($A23,HBT!$B$14:$B$22,1,FALSE)=TRUE),"","○"))</f>
        <v/>
      </c>
      <c r="O23" s="75" t="str">
        <f>IF($B23="","",IF(ISERROR(VLOOKUP($A23,MS!$B$11:$B$26,1,FALSE))=TRUE,"","○"))</f>
        <v/>
      </c>
      <c r="P23" s="52" t="str">
        <f>IF($B23="","",IF(ISERROR(VLOOKUP($A23,MD!$B$11:$B$34,1,FALSE))=TRUE,"","○"))</f>
        <v/>
      </c>
      <c r="Q23" s="51" t="str">
        <f>IF($B23="","",IF(ISERROR(VLOOKUP($A23,'30MS'!$B$11:$B$26,1,FALSE))=TRUE,"","○"))</f>
        <v/>
      </c>
      <c r="R23" s="52" t="str">
        <f>IF($B23="","",IF(ISERROR(VLOOKUP($A23,'30MD'!$B$11:$B$34,1,FALSE))=TRUE,"","○"))</f>
        <v/>
      </c>
      <c r="S23" s="51" t="str">
        <f>IF($B23="","",IF(ISERROR(VLOOKUP($A23,'40MS'!$B$11:$B$26,1,FALSE))=TRUE,"","○"))</f>
        <v/>
      </c>
      <c r="T23" s="52" t="str">
        <f>IF($B23="","",IF(ISERROR(VLOOKUP($A23,'40MD'!$B$11:$B$34,1,FALSE))=TRUE,"","○"))</f>
        <v/>
      </c>
      <c r="U23" s="51" t="str">
        <f>IF($B23="","",IF(ISERROR(VLOOKUP($A23,'50MS'!$B$11:$B$26,1,FALSE))=TRUE,"","○"))</f>
        <v/>
      </c>
      <c r="V23" s="52" t="str">
        <f>IF($B23="","",IF(ISERROR(VLOOKUP($A23,'50MD'!$B$11:$B$34,1,FALSE))=TRUE,"","○"))</f>
        <v/>
      </c>
      <c r="W23" s="51" t="str">
        <f>IF($B23="","",IF(ISERROR(VLOOKUP($A23,'60MS'!$B$11:$B$26,1,FALSE))=TRUE,"","○"))</f>
        <v/>
      </c>
      <c r="X23" s="52" t="str">
        <f>IF($B23="","",IF(ISERROR(VLOOKUP($A23,'60MD'!$B$11:$B$34,1,FALSE))=TRUE,"","○"))</f>
        <v/>
      </c>
      <c r="Y23" s="53" t="str">
        <f>IF($B23="","",IF(ISERROR(VLOOKUP($A23,'65MS'!$B$11:$B$26,1,FALSE))=TRUE,"","○"))</f>
        <v/>
      </c>
      <c r="Z23" s="52" t="str">
        <f>IF($B23="","",IF(ISERROR(VLOOKUP($A23,'65MD'!$B$11:$B$34,1,FALSE))=TRUE,"","○"))</f>
        <v/>
      </c>
      <c r="AA23" s="51" t="str">
        <f>IF($B23="","",IF(ISERROR(VLOOKUP($A23,'70MS'!$B$11:$B$26,1,FALSE))=TRUE,"","○"))</f>
        <v/>
      </c>
      <c r="AB23" s="52" t="str">
        <f>IF($B23="","",IF(ISERROR(VLOOKUP($A23,'70MD'!$B$11:$B$34,1,FALSE))=TRUE,"","○"))</f>
        <v/>
      </c>
      <c r="AC23" s="51" t="str">
        <f>IF($B23="","",IF(ISERROR(VLOOKUP($A23,WS!$B$11:$B$26,1,FALSE))=TRUE,"","○"))</f>
        <v/>
      </c>
      <c r="AD23" s="52" t="str">
        <f>IF($B23="","",IF(ISERROR(VLOOKUP($A23,WD!$B$11:$B$34,1,FALSE))=TRUE,"","○"))</f>
        <v/>
      </c>
      <c r="AE23" s="51" t="str">
        <f>IF($B23="","",IF(ISERROR(VLOOKUP($A23,'30WS'!$B$11:$B$26,1,FALSE))=TRUE,"","○"))</f>
        <v/>
      </c>
      <c r="AF23" s="52" t="str">
        <f>IF($B23="","",IF(ISERROR(VLOOKUP($A23,'30WD'!$B$11:$B$34,1,FALSE))=TRUE,"","○"))</f>
        <v/>
      </c>
      <c r="AG23" s="53" t="str">
        <f>IF($B23="","",IF(ISERROR(VLOOKUP($A23,'40WS'!$B$11:$B$26,1,FALSE))=TRUE,"","○"))</f>
        <v/>
      </c>
      <c r="AH23" s="52" t="str">
        <f>IF($B23="","",IF(ISERROR(VLOOKUP($A23,'40WD'!$B$11:$B$34,1,FALSE))=TRUE,"","○"))</f>
        <v/>
      </c>
      <c r="AI23" s="51" t="str">
        <f>IF($B23="","",IF(ISERROR(VLOOKUP($A23,'50WS'!$B$11:$B$26,1,FALSE))=TRUE,"","○"))</f>
        <v/>
      </c>
      <c r="AJ23" s="52" t="str">
        <f>IF($B23="","",IF(ISERROR(VLOOKUP($A23,'50WD'!$B$11:$B$34,1,FALSE))=TRUE,"","○"))</f>
        <v/>
      </c>
      <c r="AK23" s="53" t="str">
        <f>IF($B23="","",IF(ISERROR(VLOOKUP($A23,'55WS'!$B$11:$B$26,1,FALSE))=TRUE,"","○"))</f>
        <v/>
      </c>
      <c r="AL23" s="54" t="str">
        <f>IF($B23="","",IF(ISERROR(VLOOKUP($A23,'55WD'!$B$11:$B$34,1,FALSE))=TRUE,"","○"))</f>
        <v/>
      </c>
      <c r="AM23" s="25" t="str">
        <f>IF(VLOOKUP($A23,選手名簿!$A$6:$U$105,2)&lt;&gt;"",IF(COUNTA($F23:$F23)&gt;=0,IF(COUNTIF($G23:$AL23,"○")&lt;1,1,""),""),"")</f>
        <v/>
      </c>
    </row>
    <row r="24" spans="1:39" ht="15" customHeight="1">
      <c r="A24" s="48">
        <v>19</v>
      </c>
      <c r="B24" s="49" t="str">
        <f>IF($A24="","",IF(VLOOKUP($A24,選手名簿!$A$6:$U$105,2)="","",VLOOKUP($A24,選手名簿!$A$6:$U$105,2)))</f>
        <v/>
      </c>
      <c r="C24" s="50" t="str">
        <f>IF($A24="","",IF(VLOOKUP($A24,選手名簿!$A$6:$U$105,3)="","",VLOOKUP($A24,選手名簿!$A$6:$U$105,3)))</f>
        <v/>
      </c>
      <c r="D24" s="49" t="str">
        <f>IF($A24="","",IF(VLOOKUP($A24,選手名簿!$A$6:$U$105,4)="","",VLOOKUP($A24,選手名簿!$A$6:$U$105,4)))</f>
        <v/>
      </c>
      <c r="E24" s="98" t="str">
        <f>IF($A24="","",IF(VLOOKUP($A24,選手名簿!$A$6:$U$105,5)="","",VLOOKUP($A24,選手名簿!$A$6:$U$105,5)))</f>
        <v/>
      </c>
      <c r="F24" s="100"/>
      <c r="G24" s="16"/>
      <c r="H24" s="17"/>
      <c r="I24" s="17"/>
      <c r="J24" s="42" t="str">
        <f>IF($B24="","",IF(ISERROR(VLOOKUP($A24,MT!$B$14:$B$19,1,FALSE))=TRUE,"","○"))</f>
        <v/>
      </c>
      <c r="K24" s="43" t="str">
        <f>IF($B24="","",IF(ISERROR(VLOOKUP($A24,WT!$B$14:$B$19,1,FALSE))=TRUE,"","○"))</f>
        <v/>
      </c>
      <c r="L24" s="119" t="str">
        <f>IF($B24="","",IF(ISERROR(VLOOKUP($A24,OBT!$B$14:$B$22,1,FALSE)=TRUE),"","○"))</f>
        <v/>
      </c>
      <c r="M24" s="116" t="str">
        <f>IF($B24="","",IF(ISERROR(VLOOKUP($A24,OGT!$B$14:$B$22,1,FALSE)=TRUE),"","○"))</f>
        <v/>
      </c>
      <c r="N24" s="119" t="str">
        <f>IF($B24="","",IF(ISERROR(VLOOKUP($A24,HBT!$B$14:$B$22,1,FALSE)=TRUE),"","○"))</f>
        <v/>
      </c>
      <c r="O24" s="75" t="str">
        <f>IF($B24="","",IF(ISERROR(VLOOKUP($A24,MS!$B$11:$B$26,1,FALSE))=TRUE,"","○"))</f>
        <v/>
      </c>
      <c r="P24" s="52" t="str">
        <f>IF($B24="","",IF(ISERROR(VLOOKUP($A24,MD!$B$11:$B$34,1,FALSE))=TRUE,"","○"))</f>
        <v/>
      </c>
      <c r="Q24" s="51" t="str">
        <f>IF($B24="","",IF(ISERROR(VLOOKUP($A24,'30MS'!$B$11:$B$26,1,FALSE))=TRUE,"","○"))</f>
        <v/>
      </c>
      <c r="R24" s="52" t="str">
        <f>IF($B24="","",IF(ISERROR(VLOOKUP($A24,'30MD'!$B$11:$B$34,1,FALSE))=TRUE,"","○"))</f>
        <v/>
      </c>
      <c r="S24" s="51" t="str">
        <f>IF($B24="","",IF(ISERROR(VLOOKUP($A24,'40MS'!$B$11:$B$26,1,FALSE))=TRUE,"","○"))</f>
        <v/>
      </c>
      <c r="T24" s="52" t="str">
        <f>IF($B24="","",IF(ISERROR(VLOOKUP($A24,'40MD'!$B$11:$B$34,1,FALSE))=TRUE,"","○"))</f>
        <v/>
      </c>
      <c r="U24" s="51" t="str">
        <f>IF($B24="","",IF(ISERROR(VLOOKUP($A24,'50MS'!$B$11:$B$26,1,FALSE))=TRUE,"","○"))</f>
        <v/>
      </c>
      <c r="V24" s="52" t="str">
        <f>IF($B24="","",IF(ISERROR(VLOOKUP($A24,'50MD'!$B$11:$B$34,1,FALSE))=TRUE,"","○"))</f>
        <v/>
      </c>
      <c r="W24" s="51" t="str">
        <f>IF($B24="","",IF(ISERROR(VLOOKUP($A24,'60MS'!$B$11:$B$26,1,FALSE))=TRUE,"","○"))</f>
        <v/>
      </c>
      <c r="X24" s="52" t="str">
        <f>IF($B24="","",IF(ISERROR(VLOOKUP($A24,'60MD'!$B$11:$B$34,1,FALSE))=TRUE,"","○"))</f>
        <v/>
      </c>
      <c r="Y24" s="53" t="str">
        <f>IF($B24="","",IF(ISERROR(VLOOKUP($A24,'65MS'!$B$11:$B$26,1,FALSE))=TRUE,"","○"))</f>
        <v/>
      </c>
      <c r="Z24" s="52" t="str">
        <f>IF($B24="","",IF(ISERROR(VLOOKUP($A24,'65MD'!$B$11:$B$34,1,FALSE))=TRUE,"","○"))</f>
        <v/>
      </c>
      <c r="AA24" s="51" t="str">
        <f>IF($B24="","",IF(ISERROR(VLOOKUP($A24,'70MS'!$B$11:$B$26,1,FALSE))=TRUE,"","○"))</f>
        <v/>
      </c>
      <c r="AB24" s="52" t="str">
        <f>IF($B24="","",IF(ISERROR(VLOOKUP($A24,'70MD'!$B$11:$B$34,1,FALSE))=TRUE,"","○"))</f>
        <v/>
      </c>
      <c r="AC24" s="51" t="str">
        <f>IF($B24="","",IF(ISERROR(VLOOKUP($A24,WS!$B$11:$B$26,1,FALSE))=TRUE,"","○"))</f>
        <v/>
      </c>
      <c r="AD24" s="52" t="str">
        <f>IF($B24="","",IF(ISERROR(VLOOKUP($A24,WD!$B$11:$B$34,1,FALSE))=TRUE,"","○"))</f>
        <v/>
      </c>
      <c r="AE24" s="51" t="str">
        <f>IF($B24="","",IF(ISERROR(VLOOKUP($A24,'30WS'!$B$11:$B$26,1,FALSE))=TRUE,"","○"))</f>
        <v/>
      </c>
      <c r="AF24" s="52" t="str">
        <f>IF($B24="","",IF(ISERROR(VLOOKUP($A24,'30WD'!$B$11:$B$34,1,FALSE))=TRUE,"","○"))</f>
        <v/>
      </c>
      <c r="AG24" s="53" t="str">
        <f>IF($B24="","",IF(ISERROR(VLOOKUP($A24,'40WS'!$B$11:$B$26,1,FALSE))=TRUE,"","○"))</f>
        <v/>
      </c>
      <c r="AH24" s="52" t="str">
        <f>IF($B24="","",IF(ISERROR(VLOOKUP($A24,'40WD'!$B$11:$B$34,1,FALSE))=TRUE,"","○"))</f>
        <v/>
      </c>
      <c r="AI24" s="51" t="str">
        <f>IF($B24="","",IF(ISERROR(VLOOKUP($A24,'50WS'!$B$11:$B$26,1,FALSE))=TRUE,"","○"))</f>
        <v/>
      </c>
      <c r="AJ24" s="52" t="str">
        <f>IF($B24="","",IF(ISERROR(VLOOKUP($A24,'50WD'!$B$11:$B$34,1,FALSE))=TRUE,"","○"))</f>
        <v/>
      </c>
      <c r="AK24" s="53" t="str">
        <f>IF($B24="","",IF(ISERROR(VLOOKUP($A24,'55WS'!$B$11:$B$26,1,FALSE))=TRUE,"","○"))</f>
        <v/>
      </c>
      <c r="AL24" s="54" t="str">
        <f>IF($B24="","",IF(ISERROR(VLOOKUP($A24,'55WD'!$B$11:$B$34,1,FALSE))=TRUE,"","○"))</f>
        <v/>
      </c>
      <c r="AM24" s="25" t="str">
        <f>IF(VLOOKUP($A24,選手名簿!$A$6:$U$105,2)&lt;&gt;"",IF(COUNTA($F24:$F24)&gt;=0,IF(COUNTIF($G24:$AL24,"○")&lt;1,1,""),""),"")</f>
        <v/>
      </c>
    </row>
    <row r="25" spans="1:39" ht="15" customHeight="1">
      <c r="A25" s="48">
        <v>20</v>
      </c>
      <c r="B25" s="49" t="str">
        <f>IF($A25="","",IF(VLOOKUP($A25,選手名簿!$A$6:$U$105,2)="","",VLOOKUP($A25,選手名簿!$A$6:$U$105,2)))</f>
        <v/>
      </c>
      <c r="C25" s="50" t="str">
        <f>IF($A25="","",IF(VLOOKUP($A25,選手名簿!$A$6:$U$105,3)="","",VLOOKUP($A25,選手名簿!$A$6:$U$105,3)))</f>
        <v/>
      </c>
      <c r="D25" s="49" t="str">
        <f>IF($A25="","",IF(VLOOKUP($A25,選手名簿!$A$6:$U$105,4)="","",VLOOKUP($A25,選手名簿!$A$6:$U$105,4)))</f>
        <v/>
      </c>
      <c r="E25" s="98" t="str">
        <f>IF($A25="","",IF(VLOOKUP($A25,選手名簿!$A$6:$U$105,5)="","",VLOOKUP($A25,選手名簿!$A$6:$U$105,5)))</f>
        <v/>
      </c>
      <c r="F25" s="100"/>
      <c r="G25" s="16"/>
      <c r="H25" s="17"/>
      <c r="I25" s="17"/>
      <c r="J25" s="42" t="str">
        <f>IF($B25="","",IF(ISERROR(VLOOKUP($A25,MT!$B$14:$B$19,1,FALSE))=TRUE,"","○"))</f>
        <v/>
      </c>
      <c r="K25" s="43" t="str">
        <f>IF($B25="","",IF(ISERROR(VLOOKUP($A25,WT!$B$14:$B$19,1,FALSE))=TRUE,"","○"))</f>
        <v/>
      </c>
      <c r="L25" s="119" t="str">
        <f>IF($B25="","",IF(ISERROR(VLOOKUP($A25,OBT!$B$14:$B$22,1,FALSE)=TRUE),"","○"))</f>
        <v/>
      </c>
      <c r="M25" s="116" t="str">
        <f>IF($B25="","",IF(ISERROR(VLOOKUP($A25,OGT!$B$14:$B$22,1,FALSE)=TRUE),"","○"))</f>
        <v/>
      </c>
      <c r="N25" s="119" t="str">
        <f>IF($B25="","",IF(ISERROR(VLOOKUP($A25,HBT!$B$14:$B$22,1,FALSE)=TRUE),"","○"))</f>
        <v/>
      </c>
      <c r="O25" s="75" t="str">
        <f>IF($B25="","",IF(ISERROR(VLOOKUP($A25,MS!$B$11:$B$26,1,FALSE))=TRUE,"","○"))</f>
        <v/>
      </c>
      <c r="P25" s="52" t="str">
        <f>IF($B25="","",IF(ISERROR(VLOOKUP($A25,MD!$B$11:$B$34,1,FALSE))=TRUE,"","○"))</f>
        <v/>
      </c>
      <c r="Q25" s="51" t="str">
        <f>IF($B25="","",IF(ISERROR(VLOOKUP($A25,'30MS'!$B$11:$B$26,1,FALSE))=TRUE,"","○"))</f>
        <v/>
      </c>
      <c r="R25" s="52" t="str">
        <f>IF($B25="","",IF(ISERROR(VLOOKUP($A25,'30MD'!$B$11:$B$34,1,FALSE))=TRUE,"","○"))</f>
        <v/>
      </c>
      <c r="S25" s="51" t="str">
        <f>IF($B25="","",IF(ISERROR(VLOOKUP($A25,'40MS'!$B$11:$B$26,1,FALSE))=TRUE,"","○"))</f>
        <v/>
      </c>
      <c r="T25" s="52" t="str">
        <f>IF($B25="","",IF(ISERROR(VLOOKUP($A25,'40MD'!$B$11:$B$34,1,FALSE))=TRUE,"","○"))</f>
        <v/>
      </c>
      <c r="U25" s="51" t="str">
        <f>IF($B25="","",IF(ISERROR(VLOOKUP($A25,'50MS'!$B$11:$B$26,1,FALSE))=TRUE,"","○"))</f>
        <v/>
      </c>
      <c r="V25" s="52" t="str">
        <f>IF($B25="","",IF(ISERROR(VLOOKUP($A25,'50MD'!$B$11:$B$34,1,FALSE))=TRUE,"","○"))</f>
        <v/>
      </c>
      <c r="W25" s="51" t="str">
        <f>IF($B25="","",IF(ISERROR(VLOOKUP($A25,'60MS'!$B$11:$B$26,1,FALSE))=TRUE,"","○"))</f>
        <v/>
      </c>
      <c r="X25" s="52" t="str">
        <f>IF($B25="","",IF(ISERROR(VLOOKUP($A25,'60MD'!$B$11:$B$34,1,FALSE))=TRUE,"","○"))</f>
        <v/>
      </c>
      <c r="Y25" s="53" t="str">
        <f>IF($B25="","",IF(ISERROR(VLOOKUP($A25,'65MS'!$B$11:$B$26,1,FALSE))=TRUE,"","○"))</f>
        <v/>
      </c>
      <c r="Z25" s="52" t="str">
        <f>IF($B25="","",IF(ISERROR(VLOOKUP($A25,'65MD'!$B$11:$B$34,1,FALSE))=TRUE,"","○"))</f>
        <v/>
      </c>
      <c r="AA25" s="51" t="str">
        <f>IF($B25="","",IF(ISERROR(VLOOKUP($A25,'70MS'!$B$11:$B$26,1,FALSE))=TRUE,"","○"))</f>
        <v/>
      </c>
      <c r="AB25" s="52" t="str">
        <f>IF($B25="","",IF(ISERROR(VLOOKUP($A25,'70MD'!$B$11:$B$34,1,FALSE))=TRUE,"","○"))</f>
        <v/>
      </c>
      <c r="AC25" s="51" t="str">
        <f>IF($B25="","",IF(ISERROR(VLOOKUP($A25,WS!$B$11:$B$26,1,FALSE))=TRUE,"","○"))</f>
        <v/>
      </c>
      <c r="AD25" s="52" t="str">
        <f>IF($B25="","",IF(ISERROR(VLOOKUP($A25,WD!$B$11:$B$34,1,FALSE))=TRUE,"","○"))</f>
        <v/>
      </c>
      <c r="AE25" s="51" t="str">
        <f>IF($B25="","",IF(ISERROR(VLOOKUP($A25,'30WS'!$B$11:$B$26,1,FALSE))=TRUE,"","○"))</f>
        <v/>
      </c>
      <c r="AF25" s="52" t="str">
        <f>IF($B25="","",IF(ISERROR(VLOOKUP($A25,'30WD'!$B$11:$B$34,1,FALSE))=TRUE,"","○"))</f>
        <v/>
      </c>
      <c r="AG25" s="53" t="str">
        <f>IF($B25="","",IF(ISERROR(VLOOKUP($A25,'40WS'!$B$11:$B$26,1,FALSE))=TRUE,"","○"))</f>
        <v/>
      </c>
      <c r="AH25" s="52" t="str">
        <f>IF($B25="","",IF(ISERROR(VLOOKUP($A25,'40WD'!$B$11:$B$34,1,FALSE))=TRUE,"","○"))</f>
        <v/>
      </c>
      <c r="AI25" s="51" t="str">
        <f>IF($B25="","",IF(ISERROR(VLOOKUP($A25,'50WS'!$B$11:$B$26,1,FALSE))=TRUE,"","○"))</f>
        <v/>
      </c>
      <c r="AJ25" s="52" t="str">
        <f>IF($B25="","",IF(ISERROR(VLOOKUP($A25,'50WD'!$B$11:$B$34,1,FALSE))=TRUE,"","○"))</f>
        <v/>
      </c>
      <c r="AK25" s="53" t="str">
        <f>IF($B25="","",IF(ISERROR(VLOOKUP($A25,'55WS'!$B$11:$B$26,1,FALSE))=TRUE,"","○"))</f>
        <v/>
      </c>
      <c r="AL25" s="54" t="str">
        <f>IF($B25="","",IF(ISERROR(VLOOKUP($A25,'55WD'!$B$11:$B$34,1,FALSE))=TRUE,"","○"))</f>
        <v/>
      </c>
      <c r="AM25" s="25" t="str">
        <f>IF(VLOOKUP($A25,選手名簿!$A$6:$U$105,2)&lt;&gt;"",IF(COUNTA($F25:$F25)&gt;=0,IF(COUNTIF($G25:$AL25,"○")&lt;1,1,""),""),"")</f>
        <v/>
      </c>
    </row>
    <row r="26" spans="1:39" ht="15" customHeight="1">
      <c r="A26" s="55">
        <v>21</v>
      </c>
      <c r="B26" s="49" t="str">
        <f>IF($A26="","",IF(VLOOKUP($A26,選手名簿!$A$6:$U$105,2)="","",VLOOKUP($A26,選手名簿!$A$6:$U$105,2)))</f>
        <v/>
      </c>
      <c r="C26" s="50" t="str">
        <f>IF($A26="","",IF(VLOOKUP($A26,選手名簿!$A$6:$U$105,3)="","",VLOOKUP($A26,選手名簿!$A$6:$U$105,3)))</f>
        <v/>
      </c>
      <c r="D26" s="49" t="str">
        <f>IF($A26="","",IF(VLOOKUP($A26,選手名簿!$A$6:$U$105,4)="","",VLOOKUP($A26,選手名簿!$A$6:$U$105,4)))</f>
        <v/>
      </c>
      <c r="E26" s="98" t="str">
        <f>IF($A26="","",IF(VLOOKUP($A26,選手名簿!$A$6:$U$105,5)="","",VLOOKUP($A26,選手名簿!$A$6:$U$105,5)))</f>
        <v/>
      </c>
      <c r="F26" s="101"/>
      <c r="G26" s="18"/>
      <c r="H26" s="19"/>
      <c r="I26" s="19"/>
      <c r="J26" s="42" t="str">
        <f>IF($B26="","",IF(ISERROR(VLOOKUP($A26,MT!$B$14:$B$19,1,FALSE))=TRUE,"","○"))</f>
        <v/>
      </c>
      <c r="K26" s="43" t="str">
        <f>IF($B26="","",IF(ISERROR(VLOOKUP($A26,WT!$B$14:$B$19,1,FALSE))=TRUE,"","○"))</f>
        <v/>
      </c>
      <c r="L26" s="119" t="str">
        <f>IF($B26="","",IF(ISERROR(VLOOKUP($A26,OBT!$B$14:$B$22,1,FALSE)=TRUE),"","○"))</f>
        <v/>
      </c>
      <c r="M26" s="116" t="str">
        <f>IF($B26="","",IF(ISERROR(VLOOKUP($A26,OGT!$B$14:$B$22,1,FALSE)=TRUE),"","○"))</f>
        <v/>
      </c>
      <c r="N26" s="119" t="str">
        <f>IF($B26="","",IF(ISERROR(VLOOKUP($A26,HBT!$B$14:$B$22,1,FALSE)=TRUE),"","○"))</f>
        <v/>
      </c>
      <c r="O26" s="75" t="str">
        <f>IF($B26="","",IF(ISERROR(VLOOKUP($A26,MS!$B$11:$B$26,1,FALSE))=TRUE,"","○"))</f>
        <v/>
      </c>
      <c r="P26" s="52" t="str">
        <f>IF($B26="","",IF(ISERROR(VLOOKUP($A26,MD!$B$11:$B$34,1,FALSE))=TRUE,"","○"))</f>
        <v/>
      </c>
      <c r="Q26" s="56" t="str">
        <f>IF($B26="","",IF(ISERROR(VLOOKUP($A26,'30MS'!$B$11:$B$26,1,FALSE))=TRUE,"","○"))</f>
        <v/>
      </c>
      <c r="R26" s="57" t="str">
        <f>IF($B26="","",IF(ISERROR(VLOOKUP($A26,'30MD'!$B$11:$B$34,1,FALSE))=TRUE,"","○"))</f>
        <v/>
      </c>
      <c r="S26" s="56" t="str">
        <f>IF($B26="","",IF(ISERROR(VLOOKUP($A26,'40MS'!$B$11:$B$26,1,FALSE))=TRUE,"","○"))</f>
        <v/>
      </c>
      <c r="T26" s="57" t="str">
        <f>IF($B26="","",IF(ISERROR(VLOOKUP($A26,'40MD'!$B$11:$B$34,1,FALSE))=TRUE,"","○"))</f>
        <v/>
      </c>
      <c r="U26" s="56" t="str">
        <f>IF($B26="","",IF(ISERROR(VLOOKUP($A26,'50MS'!$B$11:$B$26,1,FALSE))=TRUE,"","○"))</f>
        <v/>
      </c>
      <c r="V26" s="57" t="str">
        <f>IF($B26="","",IF(ISERROR(VLOOKUP($A26,'50MD'!$B$11:$B$34,1,FALSE))=TRUE,"","○"))</f>
        <v/>
      </c>
      <c r="W26" s="56" t="str">
        <f>IF($B26="","",IF(ISERROR(VLOOKUP($A26,'60MS'!$B$11:$B$26,1,FALSE))=TRUE,"","○"))</f>
        <v/>
      </c>
      <c r="X26" s="57" t="str">
        <f>IF($B26="","",IF(ISERROR(VLOOKUP($A26,'60MD'!$B$11:$B$34,1,FALSE))=TRUE,"","○"))</f>
        <v/>
      </c>
      <c r="Y26" s="58" t="str">
        <f>IF($B26="","",IF(ISERROR(VLOOKUP($A26,'65MS'!$B$11:$B$26,1,FALSE))=TRUE,"","○"))</f>
        <v/>
      </c>
      <c r="Z26" s="57" t="str">
        <f>IF($B26="","",IF(ISERROR(VLOOKUP($A26,'65MD'!$B$11:$B$34,1,FALSE))=TRUE,"","○"))</f>
        <v/>
      </c>
      <c r="AA26" s="56" t="str">
        <f>IF($B26="","",IF(ISERROR(VLOOKUP($A26,'70MS'!$B$11:$B$26,1,FALSE))=TRUE,"","○"))</f>
        <v/>
      </c>
      <c r="AB26" s="57" t="str">
        <f>IF($B26="","",IF(ISERROR(VLOOKUP($A26,'70MD'!$B$11:$B$34,1,FALSE))=TRUE,"","○"))</f>
        <v/>
      </c>
      <c r="AC26" s="56" t="str">
        <f>IF($B26="","",IF(ISERROR(VLOOKUP($A26,WS!$B$11:$B$26,1,FALSE))=TRUE,"","○"))</f>
        <v/>
      </c>
      <c r="AD26" s="57" t="str">
        <f>IF($B26="","",IF(ISERROR(VLOOKUP($A26,WD!$B$11:$B$34,1,FALSE))=TRUE,"","○"))</f>
        <v/>
      </c>
      <c r="AE26" s="56" t="str">
        <f>IF($B26="","",IF(ISERROR(VLOOKUP($A26,'30WS'!$B$11:$B$26,1,FALSE))=TRUE,"","○"))</f>
        <v/>
      </c>
      <c r="AF26" s="57" t="str">
        <f>IF($B26="","",IF(ISERROR(VLOOKUP($A26,'30WD'!$B$11:$B$34,1,FALSE))=TRUE,"","○"))</f>
        <v/>
      </c>
      <c r="AG26" s="58" t="str">
        <f>IF($B26="","",IF(ISERROR(VLOOKUP($A26,'40WS'!$B$11:$B$26,1,FALSE))=TRUE,"","○"))</f>
        <v/>
      </c>
      <c r="AH26" s="57" t="str">
        <f>IF($B26="","",IF(ISERROR(VLOOKUP($A26,'40WD'!$B$11:$B$34,1,FALSE))=TRUE,"","○"))</f>
        <v/>
      </c>
      <c r="AI26" s="56" t="str">
        <f>IF($B26="","",IF(ISERROR(VLOOKUP($A26,'50WS'!$B$11:$B$26,1,FALSE))=TRUE,"","○"))</f>
        <v/>
      </c>
      <c r="AJ26" s="57" t="str">
        <f>IF($B26="","",IF(ISERROR(VLOOKUP($A26,'50WD'!$B$11:$B$34,1,FALSE))=TRUE,"","○"))</f>
        <v/>
      </c>
      <c r="AK26" s="58" t="str">
        <f>IF($B26="","",IF(ISERROR(VLOOKUP($A26,'55WS'!$B$11:$B$26,1,FALSE))=TRUE,"","○"))</f>
        <v/>
      </c>
      <c r="AL26" s="59" t="str">
        <f>IF($B26="","",IF(ISERROR(VLOOKUP($A26,'55WD'!$B$11:$B$34,1,FALSE))=TRUE,"","○"))</f>
        <v/>
      </c>
      <c r="AM26" s="25" t="str">
        <f>IF(VLOOKUP($A26,選手名簿!$A$6:$U$105,2)&lt;&gt;"",IF(COUNTA($F26:$F26)&gt;=0,IF(COUNTIF($G26:$AL26,"○")&lt;1,1,""),""),"")</f>
        <v/>
      </c>
    </row>
    <row r="27" spans="1:39" ht="15" customHeight="1">
      <c r="A27" s="48">
        <v>22</v>
      </c>
      <c r="B27" s="49" t="str">
        <f>IF($A27="","",IF(VLOOKUP($A27,選手名簿!$A$6:$U$105,2)="","",VLOOKUP($A27,選手名簿!$A$6:$U$105,2)))</f>
        <v/>
      </c>
      <c r="C27" s="50" t="str">
        <f>IF($A27="","",IF(VLOOKUP($A27,選手名簿!$A$6:$U$105,3)="","",VLOOKUP($A27,選手名簿!$A$6:$U$105,3)))</f>
        <v/>
      </c>
      <c r="D27" s="49" t="str">
        <f>IF($A27="","",IF(VLOOKUP($A27,選手名簿!$A$6:$U$105,4)="","",VLOOKUP($A27,選手名簿!$A$6:$U$105,4)))</f>
        <v/>
      </c>
      <c r="E27" s="98" t="str">
        <f>IF($A27="","",IF(VLOOKUP($A27,選手名簿!$A$6:$U$105,5)="","",VLOOKUP($A27,選手名簿!$A$6:$U$105,5)))</f>
        <v/>
      </c>
      <c r="F27" s="100"/>
      <c r="G27" s="16"/>
      <c r="H27" s="17"/>
      <c r="I27" s="17"/>
      <c r="J27" s="42" t="str">
        <f>IF($B27="","",IF(ISERROR(VLOOKUP($A27,MT!$B$14:$B$19,1,FALSE))=TRUE,"","○"))</f>
        <v/>
      </c>
      <c r="K27" s="43" t="str">
        <f>IF($B27="","",IF(ISERROR(VLOOKUP($A27,WT!$B$14:$B$19,1,FALSE))=TRUE,"","○"))</f>
        <v/>
      </c>
      <c r="L27" s="119" t="str">
        <f>IF($B27="","",IF(ISERROR(VLOOKUP($A27,OBT!$B$14:$B$22,1,FALSE)=TRUE),"","○"))</f>
        <v/>
      </c>
      <c r="M27" s="116" t="str">
        <f>IF($B27="","",IF(ISERROR(VLOOKUP($A27,OGT!$B$14:$B$22,1,FALSE)=TRUE),"","○"))</f>
        <v/>
      </c>
      <c r="N27" s="119" t="str">
        <f>IF($B27="","",IF(ISERROR(VLOOKUP($A27,HBT!$B$14:$B$22,1,FALSE)=TRUE),"","○"))</f>
        <v/>
      </c>
      <c r="O27" s="75" t="str">
        <f>IF($B27="","",IF(ISERROR(VLOOKUP($A27,MS!$B$11:$B$26,1,FALSE))=TRUE,"","○"))</f>
        <v/>
      </c>
      <c r="P27" s="52" t="str">
        <f>IF($B27="","",IF(ISERROR(VLOOKUP($A27,MD!$B$11:$B$34,1,FALSE))=TRUE,"","○"))</f>
        <v/>
      </c>
      <c r="Q27" s="51" t="str">
        <f>IF($B27="","",IF(ISERROR(VLOOKUP($A27,'30MS'!$B$11:$B$26,1,FALSE))=TRUE,"","○"))</f>
        <v/>
      </c>
      <c r="R27" s="52" t="str">
        <f>IF($B27="","",IF(ISERROR(VLOOKUP($A27,'30MD'!$B$11:$B$34,1,FALSE))=TRUE,"","○"))</f>
        <v/>
      </c>
      <c r="S27" s="51" t="str">
        <f>IF($B27="","",IF(ISERROR(VLOOKUP($A27,'40MS'!$B$11:$B$26,1,FALSE))=TRUE,"","○"))</f>
        <v/>
      </c>
      <c r="T27" s="52" t="str">
        <f>IF($B27="","",IF(ISERROR(VLOOKUP($A27,'40MD'!$B$11:$B$34,1,FALSE))=TRUE,"","○"))</f>
        <v/>
      </c>
      <c r="U27" s="51" t="str">
        <f>IF($B27="","",IF(ISERROR(VLOOKUP($A27,'50MS'!$B$11:$B$26,1,FALSE))=TRUE,"","○"))</f>
        <v/>
      </c>
      <c r="V27" s="52" t="str">
        <f>IF($B27="","",IF(ISERROR(VLOOKUP($A27,'50MD'!$B$11:$B$34,1,FALSE))=TRUE,"","○"))</f>
        <v/>
      </c>
      <c r="W27" s="51" t="str">
        <f>IF($B27="","",IF(ISERROR(VLOOKUP($A27,'60MS'!$B$11:$B$26,1,FALSE))=TRUE,"","○"))</f>
        <v/>
      </c>
      <c r="X27" s="52" t="str">
        <f>IF($B27="","",IF(ISERROR(VLOOKUP($A27,'60MD'!$B$11:$B$34,1,FALSE))=TRUE,"","○"))</f>
        <v/>
      </c>
      <c r="Y27" s="53" t="str">
        <f>IF($B27="","",IF(ISERROR(VLOOKUP($A27,'65MS'!$B$11:$B$26,1,FALSE))=TRUE,"","○"))</f>
        <v/>
      </c>
      <c r="Z27" s="52" t="str">
        <f>IF($B27="","",IF(ISERROR(VLOOKUP($A27,'65MD'!$B$11:$B$34,1,FALSE))=TRUE,"","○"))</f>
        <v/>
      </c>
      <c r="AA27" s="51" t="str">
        <f>IF($B27="","",IF(ISERROR(VLOOKUP($A27,'70MS'!$B$11:$B$26,1,FALSE))=TRUE,"","○"))</f>
        <v/>
      </c>
      <c r="AB27" s="52" t="str">
        <f>IF($B27="","",IF(ISERROR(VLOOKUP($A27,'70MD'!$B$11:$B$34,1,FALSE))=TRUE,"","○"))</f>
        <v/>
      </c>
      <c r="AC27" s="51" t="str">
        <f>IF($B27="","",IF(ISERROR(VLOOKUP($A27,WS!$B$11:$B$26,1,FALSE))=TRUE,"","○"))</f>
        <v/>
      </c>
      <c r="AD27" s="52" t="str">
        <f>IF($B27="","",IF(ISERROR(VLOOKUP($A27,WD!$B$11:$B$34,1,FALSE))=TRUE,"","○"))</f>
        <v/>
      </c>
      <c r="AE27" s="51" t="str">
        <f>IF($B27="","",IF(ISERROR(VLOOKUP($A27,'30WS'!$B$11:$B$26,1,FALSE))=TRUE,"","○"))</f>
        <v/>
      </c>
      <c r="AF27" s="52" t="str">
        <f>IF($B27="","",IF(ISERROR(VLOOKUP($A27,'30WD'!$B$11:$B$34,1,FALSE))=TRUE,"","○"))</f>
        <v/>
      </c>
      <c r="AG27" s="53" t="str">
        <f>IF($B27="","",IF(ISERROR(VLOOKUP($A27,'40WS'!$B$11:$B$26,1,FALSE))=TRUE,"","○"))</f>
        <v/>
      </c>
      <c r="AH27" s="52" t="str">
        <f>IF($B27="","",IF(ISERROR(VLOOKUP($A27,'40WD'!$B$11:$B$34,1,FALSE))=TRUE,"","○"))</f>
        <v/>
      </c>
      <c r="AI27" s="51" t="str">
        <f>IF($B27="","",IF(ISERROR(VLOOKUP($A27,'50WS'!$B$11:$B$26,1,FALSE))=TRUE,"","○"))</f>
        <v/>
      </c>
      <c r="AJ27" s="52" t="str">
        <f>IF($B27="","",IF(ISERROR(VLOOKUP($A27,'50WD'!$B$11:$B$34,1,FALSE))=TRUE,"","○"))</f>
        <v/>
      </c>
      <c r="AK27" s="53" t="str">
        <f>IF($B27="","",IF(ISERROR(VLOOKUP($A27,'55WS'!$B$11:$B$26,1,FALSE))=TRUE,"","○"))</f>
        <v/>
      </c>
      <c r="AL27" s="54" t="str">
        <f>IF($B27="","",IF(ISERROR(VLOOKUP($A27,'55WD'!$B$11:$B$34,1,FALSE))=TRUE,"","○"))</f>
        <v/>
      </c>
      <c r="AM27" s="25" t="str">
        <f>IF(VLOOKUP($A27,選手名簿!$A$6:$U$105,2)&lt;&gt;"",IF(COUNTA($F27:$F27)&gt;=0,IF(COUNTIF($G27:$AL27,"○")&lt;1,1,""),""),"")</f>
        <v/>
      </c>
    </row>
    <row r="28" spans="1:39" ht="15" customHeight="1">
      <c r="A28" s="48">
        <v>23</v>
      </c>
      <c r="B28" s="49" t="str">
        <f>IF($A28="","",IF(VLOOKUP($A28,選手名簿!$A$6:$U$105,2)="","",VLOOKUP($A28,選手名簿!$A$6:$U$105,2)))</f>
        <v/>
      </c>
      <c r="C28" s="50" t="str">
        <f>IF($A28="","",IF(VLOOKUP($A28,選手名簿!$A$6:$U$105,3)="","",VLOOKUP($A28,選手名簿!$A$6:$U$105,3)))</f>
        <v/>
      </c>
      <c r="D28" s="49" t="str">
        <f>IF($A28="","",IF(VLOOKUP($A28,選手名簿!$A$6:$U$105,4)="","",VLOOKUP($A28,選手名簿!$A$6:$U$105,4)))</f>
        <v/>
      </c>
      <c r="E28" s="98" t="str">
        <f>IF($A28="","",IF(VLOOKUP($A28,選手名簿!$A$6:$U$105,5)="","",VLOOKUP($A28,選手名簿!$A$6:$U$105,5)))</f>
        <v/>
      </c>
      <c r="F28" s="100"/>
      <c r="G28" s="16"/>
      <c r="H28" s="17"/>
      <c r="I28" s="17"/>
      <c r="J28" s="42" t="str">
        <f>IF($B28="","",IF(ISERROR(VLOOKUP($A28,MT!$B$14:$B$19,1,FALSE))=TRUE,"","○"))</f>
        <v/>
      </c>
      <c r="K28" s="43" t="str">
        <f>IF($B28="","",IF(ISERROR(VLOOKUP($A28,WT!$B$14:$B$19,1,FALSE))=TRUE,"","○"))</f>
        <v/>
      </c>
      <c r="L28" s="119" t="str">
        <f>IF($B28="","",IF(ISERROR(VLOOKUP($A28,OBT!$B$14:$B$22,1,FALSE)=TRUE),"","○"))</f>
        <v/>
      </c>
      <c r="M28" s="116" t="str">
        <f>IF($B28="","",IF(ISERROR(VLOOKUP($A28,OGT!$B$14:$B$22,1,FALSE)=TRUE),"","○"))</f>
        <v/>
      </c>
      <c r="N28" s="119" t="str">
        <f>IF($B28="","",IF(ISERROR(VLOOKUP($A28,HBT!$B$14:$B$22,1,FALSE)=TRUE),"","○"))</f>
        <v/>
      </c>
      <c r="O28" s="75" t="str">
        <f>IF($B28="","",IF(ISERROR(VLOOKUP($A28,MS!$B$11:$B$26,1,FALSE))=TRUE,"","○"))</f>
        <v/>
      </c>
      <c r="P28" s="52" t="str">
        <f>IF($B28="","",IF(ISERROR(VLOOKUP($A28,MD!$B$11:$B$34,1,FALSE))=TRUE,"","○"))</f>
        <v/>
      </c>
      <c r="Q28" s="51" t="str">
        <f>IF($B28="","",IF(ISERROR(VLOOKUP($A28,'30MS'!$B$11:$B$26,1,FALSE))=TRUE,"","○"))</f>
        <v/>
      </c>
      <c r="R28" s="52" t="str">
        <f>IF($B28="","",IF(ISERROR(VLOOKUP($A28,'30MD'!$B$11:$B$34,1,FALSE))=TRUE,"","○"))</f>
        <v/>
      </c>
      <c r="S28" s="51" t="str">
        <f>IF($B28="","",IF(ISERROR(VLOOKUP($A28,'40MS'!$B$11:$B$26,1,FALSE))=TRUE,"","○"))</f>
        <v/>
      </c>
      <c r="T28" s="52" t="str">
        <f>IF($B28="","",IF(ISERROR(VLOOKUP($A28,'40MD'!$B$11:$B$34,1,FALSE))=TRUE,"","○"))</f>
        <v/>
      </c>
      <c r="U28" s="51" t="str">
        <f>IF($B28="","",IF(ISERROR(VLOOKUP($A28,'50MS'!$B$11:$B$26,1,FALSE))=TRUE,"","○"))</f>
        <v/>
      </c>
      <c r="V28" s="52" t="str">
        <f>IF($B28="","",IF(ISERROR(VLOOKUP($A28,'50MD'!$B$11:$B$34,1,FALSE))=TRUE,"","○"))</f>
        <v/>
      </c>
      <c r="W28" s="51" t="str">
        <f>IF($B28="","",IF(ISERROR(VLOOKUP($A28,'60MS'!$B$11:$B$26,1,FALSE))=TRUE,"","○"))</f>
        <v/>
      </c>
      <c r="X28" s="52" t="str">
        <f>IF($B28="","",IF(ISERROR(VLOOKUP($A28,'60MD'!$B$11:$B$34,1,FALSE))=TRUE,"","○"))</f>
        <v/>
      </c>
      <c r="Y28" s="53" t="str">
        <f>IF($B28="","",IF(ISERROR(VLOOKUP($A28,'65MS'!$B$11:$B$26,1,FALSE))=TRUE,"","○"))</f>
        <v/>
      </c>
      <c r="Z28" s="52" t="str">
        <f>IF($B28="","",IF(ISERROR(VLOOKUP($A28,'65MD'!$B$11:$B$34,1,FALSE))=TRUE,"","○"))</f>
        <v/>
      </c>
      <c r="AA28" s="51" t="str">
        <f>IF($B28="","",IF(ISERROR(VLOOKUP($A28,'70MS'!$B$11:$B$26,1,FALSE))=TRUE,"","○"))</f>
        <v/>
      </c>
      <c r="AB28" s="52" t="str">
        <f>IF($B28="","",IF(ISERROR(VLOOKUP($A28,'70MD'!$B$11:$B$34,1,FALSE))=TRUE,"","○"))</f>
        <v/>
      </c>
      <c r="AC28" s="51" t="str">
        <f>IF($B28="","",IF(ISERROR(VLOOKUP($A28,WS!$B$11:$B$26,1,FALSE))=TRUE,"","○"))</f>
        <v/>
      </c>
      <c r="AD28" s="52" t="str">
        <f>IF($B28="","",IF(ISERROR(VLOOKUP($A28,WD!$B$11:$B$34,1,FALSE))=TRUE,"","○"))</f>
        <v/>
      </c>
      <c r="AE28" s="51" t="str">
        <f>IF($B28="","",IF(ISERROR(VLOOKUP($A28,'30WS'!$B$11:$B$26,1,FALSE))=TRUE,"","○"))</f>
        <v/>
      </c>
      <c r="AF28" s="52" t="str">
        <f>IF($B28="","",IF(ISERROR(VLOOKUP($A28,'30WD'!$B$11:$B$34,1,FALSE))=TRUE,"","○"))</f>
        <v/>
      </c>
      <c r="AG28" s="53" t="str">
        <f>IF($B28="","",IF(ISERROR(VLOOKUP($A28,'40WS'!$B$11:$B$26,1,FALSE))=TRUE,"","○"))</f>
        <v/>
      </c>
      <c r="AH28" s="52" t="str">
        <f>IF($B28="","",IF(ISERROR(VLOOKUP($A28,'40WD'!$B$11:$B$34,1,FALSE))=TRUE,"","○"))</f>
        <v/>
      </c>
      <c r="AI28" s="51" t="str">
        <f>IF($B28="","",IF(ISERROR(VLOOKUP($A28,'50WS'!$B$11:$B$26,1,FALSE))=TRUE,"","○"))</f>
        <v/>
      </c>
      <c r="AJ28" s="52" t="str">
        <f>IF($B28="","",IF(ISERROR(VLOOKUP($A28,'50WD'!$B$11:$B$34,1,FALSE))=TRUE,"","○"))</f>
        <v/>
      </c>
      <c r="AK28" s="53" t="str">
        <f>IF($B28="","",IF(ISERROR(VLOOKUP($A28,'55WS'!$B$11:$B$26,1,FALSE))=TRUE,"","○"))</f>
        <v/>
      </c>
      <c r="AL28" s="54" t="str">
        <f>IF($B28="","",IF(ISERROR(VLOOKUP($A28,'55WD'!$B$11:$B$34,1,FALSE))=TRUE,"","○"))</f>
        <v/>
      </c>
      <c r="AM28" s="25" t="str">
        <f>IF(VLOOKUP($A28,選手名簿!$A$6:$U$105,2)&lt;&gt;"",IF(COUNTA($F28:$F28)&gt;=0,IF(COUNTIF($G28:$AL28,"○")&lt;1,1,""),""),"")</f>
        <v/>
      </c>
    </row>
    <row r="29" spans="1:39" ht="15" customHeight="1">
      <c r="A29" s="48">
        <v>24</v>
      </c>
      <c r="B29" s="49" t="str">
        <f>IF($A29="","",IF(VLOOKUP($A29,選手名簿!$A$6:$U$105,2)="","",VLOOKUP($A29,選手名簿!$A$6:$U$105,2)))</f>
        <v/>
      </c>
      <c r="C29" s="50" t="str">
        <f>IF($A29="","",IF(VLOOKUP($A29,選手名簿!$A$6:$U$105,3)="","",VLOOKUP($A29,選手名簿!$A$6:$U$105,3)))</f>
        <v/>
      </c>
      <c r="D29" s="49" t="str">
        <f>IF($A29="","",IF(VLOOKUP($A29,選手名簿!$A$6:$U$105,4)="","",VLOOKUP($A29,選手名簿!$A$6:$U$105,4)))</f>
        <v/>
      </c>
      <c r="E29" s="98" t="str">
        <f>IF($A29="","",IF(VLOOKUP($A29,選手名簿!$A$6:$U$105,5)="","",VLOOKUP($A29,選手名簿!$A$6:$U$105,5)))</f>
        <v/>
      </c>
      <c r="F29" s="100"/>
      <c r="G29" s="16"/>
      <c r="H29" s="17"/>
      <c r="I29" s="17"/>
      <c r="J29" s="42" t="str">
        <f>IF($B29="","",IF(ISERROR(VLOOKUP($A29,MT!$B$14:$B$19,1,FALSE))=TRUE,"","○"))</f>
        <v/>
      </c>
      <c r="K29" s="43" t="str">
        <f>IF($B29="","",IF(ISERROR(VLOOKUP($A29,WT!$B$14:$B$19,1,FALSE))=TRUE,"","○"))</f>
        <v/>
      </c>
      <c r="L29" s="119" t="str">
        <f>IF($B29="","",IF(ISERROR(VLOOKUP($A29,OBT!$B$14:$B$22,1,FALSE)=TRUE),"","○"))</f>
        <v/>
      </c>
      <c r="M29" s="116" t="str">
        <f>IF($B29="","",IF(ISERROR(VLOOKUP($A29,OGT!$B$14:$B$22,1,FALSE)=TRUE),"","○"))</f>
        <v/>
      </c>
      <c r="N29" s="119" t="str">
        <f>IF($B29="","",IF(ISERROR(VLOOKUP($A29,HBT!$B$14:$B$22,1,FALSE)=TRUE),"","○"))</f>
        <v/>
      </c>
      <c r="O29" s="75" t="str">
        <f>IF($B29="","",IF(ISERROR(VLOOKUP($A29,MS!$B$11:$B$26,1,FALSE))=TRUE,"","○"))</f>
        <v/>
      </c>
      <c r="P29" s="52" t="str">
        <f>IF($B29="","",IF(ISERROR(VLOOKUP($A29,MD!$B$11:$B$34,1,FALSE))=TRUE,"","○"))</f>
        <v/>
      </c>
      <c r="Q29" s="51" t="str">
        <f>IF($B29="","",IF(ISERROR(VLOOKUP($A29,'30MS'!$B$11:$B$26,1,FALSE))=TRUE,"","○"))</f>
        <v/>
      </c>
      <c r="R29" s="52" t="str">
        <f>IF($B29="","",IF(ISERROR(VLOOKUP($A29,'30MD'!$B$11:$B$34,1,FALSE))=TRUE,"","○"))</f>
        <v/>
      </c>
      <c r="S29" s="51" t="str">
        <f>IF($B29="","",IF(ISERROR(VLOOKUP($A29,'40MS'!$B$11:$B$26,1,FALSE))=TRUE,"","○"))</f>
        <v/>
      </c>
      <c r="T29" s="52" t="str">
        <f>IF($B29="","",IF(ISERROR(VLOOKUP($A29,'40MD'!$B$11:$B$34,1,FALSE))=TRUE,"","○"))</f>
        <v/>
      </c>
      <c r="U29" s="51" t="str">
        <f>IF($B29="","",IF(ISERROR(VLOOKUP($A29,'50MS'!$B$11:$B$26,1,FALSE))=TRUE,"","○"))</f>
        <v/>
      </c>
      <c r="V29" s="52" t="str">
        <f>IF($B29="","",IF(ISERROR(VLOOKUP($A29,'50MD'!$B$11:$B$34,1,FALSE))=TRUE,"","○"))</f>
        <v/>
      </c>
      <c r="W29" s="51" t="str">
        <f>IF($B29="","",IF(ISERROR(VLOOKUP($A29,'60MS'!$B$11:$B$26,1,FALSE))=TRUE,"","○"))</f>
        <v/>
      </c>
      <c r="X29" s="52" t="str">
        <f>IF($B29="","",IF(ISERROR(VLOOKUP($A29,'60MD'!$B$11:$B$34,1,FALSE))=TRUE,"","○"))</f>
        <v/>
      </c>
      <c r="Y29" s="53" t="str">
        <f>IF($B29="","",IF(ISERROR(VLOOKUP($A29,'65MS'!$B$11:$B$26,1,FALSE))=TRUE,"","○"))</f>
        <v/>
      </c>
      <c r="Z29" s="52" t="str">
        <f>IF($B29="","",IF(ISERROR(VLOOKUP($A29,'65MD'!$B$11:$B$34,1,FALSE))=TRUE,"","○"))</f>
        <v/>
      </c>
      <c r="AA29" s="51" t="str">
        <f>IF($B29="","",IF(ISERROR(VLOOKUP($A29,'70MS'!$B$11:$B$26,1,FALSE))=TRUE,"","○"))</f>
        <v/>
      </c>
      <c r="AB29" s="52" t="str">
        <f>IF($B29="","",IF(ISERROR(VLOOKUP($A29,'70MD'!$B$11:$B$34,1,FALSE))=TRUE,"","○"))</f>
        <v/>
      </c>
      <c r="AC29" s="51" t="str">
        <f>IF($B29="","",IF(ISERROR(VLOOKUP($A29,WS!$B$11:$B$26,1,FALSE))=TRUE,"","○"))</f>
        <v/>
      </c>
      <c r="AD29" s="52" t="str">
        <f>IF($B29="","",IF(ISERROR(VLOOKUP($A29,WD!$B$11:$B$34,1,FALSE))=TRUE,"","○"))</f>
        <v/>
      </c>
      <c r="AE29" s="51" t="str">
        <f>IF($B29="","",IF(ISERROR(VLOOKUP($A29,'30WS'!$B$11:$B$26,1,FALSE))=TRUE,"","○"))</f>
        <v/>
      </c>
      <c r="AF29" s="52" t="str">
        <f>IF($B29="","",IF(ISERROR(VLOOKUP($A29,'30WD'!$B$11:$B$34,1,FALSE))=TRUE,"","○"))</f>
        <v/>
      </c>
      <c r="AG29" s="53" t="str">
        <f>IF($B29="","",IF(ISERROR(VLOOKUP($A29,'40WS'!$B$11:$B$26,1,FALSE))=TRUE,"","○"))</f>
        <v/>
      </c>
      <c r="AH29" s="52" t="str">
        <f>IF($B29="","",IF(ISERROR(VLOOKUP($A29,'40WD'!$B$11:$B$34,1,FALSE))=TRUE,"","○"))</f>
        <v/>
      </c>
      <c r="AI29" s="51" t="str">
        <f>IF($B29="","",IF(ISERROR(VLOOKUP($A29,'50WS'!$B$11:$B$26,1,FALSE))=TRUE,"","○"))</f>
        <v/>
      </c>
      <c r="AJ29" s="52" t="str">
        <f>IF($B29="","",IF(ISERROR(VLOOKUP($A29,'50WD'!$B$11:$B$34,1,FALSE))=TRUE,"","○"))</f>
        <v/>
      </c>
      <c r="AK29" s="53" t="str">
        <f>IF($B29="","",IF(ISERROR(VLOOKUP($A29,'55WS'!$B$11:$B$26,1,FALSE))=TRUE,"","○"))</f>
        <v/>
      </c>
      <c r="AL29" s="54" t="str">
        <f>IF($B29="","",IF(ISERROR(VLOOKUP($A29,'55WD'!$B$11:$B$34,1,FALSE))=TRUE,"","○"))</f>
        <v/>
      </c>
      <c r="AM29" s="25" t="str">
        <f>IF(VLOOKUP($A29,選手名簿!$A$6:$U$105,2)&lt;&gt;"",IF(COUNTA($F29:$F29)&gt;=0,IF(COUNTIF($G29:$AL29,"○")&lt;1,1,""),""),"")</f>
        <v/>
      </c>
    </row>
    <row r="30" spans="1:39" ht="15" customHeight="1">
      <c r="A30" s="48">
        <v>25</v>
      </c>
      <c r="B30" s="49" t="str">
        <f>IF($A30="","",IF(VLOOKUP($A30,選手名簿!$A$6:$U$105,2)="","",VLOOKUP($A30,選手名簿!$A$6:$U$105,2)))</f>
        <v/>
      </c>
      <c r="C30" s="50" t="str">
        <f>IF($A30="","",IF(VLOOKUP($A30,選手名簿!$A$6:$U$105,3)="","",VLOOKUP($A30,選手名簿!$A$6:$U$105,3)))</f>
        <v/>
      </c>
      <c r="D30" s="49" t="str">
        <f>IF($A30="","",IF(VLOOKUP($A30,選手名簿!$A$6:$U$105,4)="","",VLOOKUP($A30,選手名簿!$A$6:$U$105,4)))</f>
        <v/>
      </c>
      <c r="E30" s="98" t="str">
        <f>IF($A30="","",IF(VLOOKUP($A30,選手名簿!$A$6:$U$105,5)="","",VLOOKUP($A30,選手名簿!$A$6:$U$105,5)))</f>
        <v/>
      </c>
      <c r="F30" s="100"/>
      <c r="G30" s="16"/>
      <c r="H30" s="17"/>
      <c r="I30" s="17"/>
      <c r="J30" s="42" t="str">
        <f>IF($B30="","",IF(ISERROR(VLOOKUP($A30,MT!$B$14:$B$19,1,FALSE))=TRUE,"","○"))</f>
        <v/>
      </c>
      <c r="K30" s="43" t="str">
        <f>IF($B30="","",IF(ISERROR(VLOOKUP($A30,WT!$B$14:$B$19,1,FALSE))=TRUE,"","○"))</f>
        <v/>
      </c>
      <c r="L30" s="119" t="str">
        <f>IF($B30="","",IF(ISERROR(VLOOKUP($A30,OBT!$B$14:$B$22,1,FALSE)=TRUE),"","○"))</f>
        <v/>
      </c>
      <c r="M30" s="116" t="str">
        <f>IF($B30="","",IF(ISERROR(VLOOKUP($A30,OGT!$B$14:$B$22,1,FALSE)=TRUE),"","○"))</f>
        <v/>
      </c>
      <c r="N30" s="119" t="str">
        <f>IF($B30="","",IF(ISERROR(VLOOKUP($A30,HBT!$B$14:$B$22,1,FALSE)=TRUE),"","○"))</f>
        <v/>
      </c>
      <c r="O30" s="75" t="str">
        <f>IF($B30="","",IF(ISERROR(VLOOKUP($A30,MS!$B$11:$B$26,1,FALSE))=TRUE,"","○"))</f>
        <v/>
      </c>
      <c r="P30" s="52" t="str">
        <f>IF($B30="","",IF(ISERROR(VLOOKUP($A30,MD!$B$11:$B$34,1,FALSE))=TRUE,"","○"))</f>
        <v/>
      </c>
      <c r="Q30" s="51" t="str">
        <f>IF($B30="","",IF(ISERROR(VLOOKUP($A30,'30MS'!$B$11:$B$26,1,FALSE))=TRUE,"","○"))</f>
        <v/>
      </c>
      <c r="R30" s="52" t="str">
        <f>IF($B30="","",IF(ISERROR(VLOOKUP($A30,'30MD'!$B$11:$B$34,1,FALSE))=TRUE,"","○"))</f>
        <v/>
      </c>
      <c r="S30" s="51" t="str">
        <f>IF($B30="","",IF(ISERROR(VLOOKUP($A30,'40MS'!$B$11:$B$26,1,FALSE))=TRUE,"","○"))</f>
        <v/>
      </c>
      <c r="T30" s="52" t="str">
        <f>IF($B30="","",IF(ISERROR(VLOOKUP($A30,'40MD'!$B$11:$B$34,1,FALSE))=TRUE,"","○"))</f>
        <v/>
      </c>
      <c r="U30" s="51" t="str">
        <f>IF($B30="","",IF(ISERROR(VLOOKUP($A30,'50MS'!$B$11:$B$26,1,FALSE))=TRUE,"","○"))</f>
        <v/>
      </c>
      <c r="V30" s="52" t="str">
        <f>IF($B30="","",IF(ISERROR(VLOOKUP($A30,'50MD'!$B$11:$B$34,1,FALSE))=TRUE,"","○"))</f>
        <v/>
      </c>
      <c r="W30" s="51" t="str">
        <f>IF($B30="","",IF(ISERROR(VLOOKUP($A30,'60MS'!$B$11:$B$26,1,FALSE))=TRUE,"","○"))</f>
        <v/>
      </c>
      <c r="X30" s="52" t="str">
        <f>IF($B30="","",IF(ISERROR(VLOOKUP($A30,'60MD'!$B$11:$B$34,1,FALSE))=TRUE,"","○"))</f>
        <v/>
      </c>
      <c r="Y30" s="53" t="str">
        <f>IF($B30="","",IF(ISERROR(VLOOKUP($A30,'65MS'!$B$11:$B$26,1,FALSE))=TRUE,"","○"))</f>
        <v/>
      </c>
      <c r="Z30" s="52" t="str">
        <f>IF($B30="","",IF(ISERROR(VLOOKUP($A30,'65MD'!$B$11:$B$34,1,FALSE))=TRUE,"","○"))</f>
        <v/>
      </c>
      <c r="AA30" s="51" t="str">
        <f>IF($B30="","",IF(ISERROR(VLOOKUP($A30,'70MS'!$B$11:$B$26,1,FALSE))=TRUE,"","○"))</f>
        <v/>
      </c>
      <c r="AB30" s="52" t="str">
        <f>IF($B30="","",IF(ISERROR(VLOOKUP($A30,'70MD'!$B$11:$B$34,1,FALSE))=TRUE,"","○"))</f>
        <v/>
      </c>
      <c r="AC30" s="51" t="str">
        <f>IF($B30="","",IF(ISERROR(VLOOKUP($A30,WS!$B$11:$B$26,1,FALSE))=TRUE,"","○"))</f>
        <v/>
      </c>
      <c r="AD30" s="52" t="str">
        <f>IF($B30="","",IF(ISERROR(VLOOKUP($A30,WD!$B$11:$B$34,1,FALSE))=TRUE,"","○"))</f>
        <v/>
      </c>
      <c r="AE30" s="51" t="str">
        <f>IF($B30="","",IF(ISERROR(VLOOKUP($A30,'30WS'!$B$11:$B$26,1,FALSE))=TRUE,"","○"))</f>
        <v/>
      </c>
      <c r="AF30" s="52" t="str">
        <f>IF($B30="","",IF(ISERROR(VLOOKUP($A30,'30WD'!$B$11:$B$34,1,FALSE))=TRUE,"","○"))</f>
        <v/>
      </c>
      <c r="AG30" s="53" t="str">
        <f>IF($B30="","",IF(ISERROR(VLOOKUP($A30,'40WS'!$B$11:$B$26,1,FALSE))=TRUE,"","○"))</f>
        <v/>
      </c>
      <c r="AH30" s="52" t="str">
        <f>IF($B30="","",IF(ISERROR(VLOOKUP($A30,'40WD'!$B$11:$B$34,1,FALSE))=TRUE,"","○"))</f>
        <v/>
      </c>
      <c r="AI30" s="51" t="str">
        <f>IF($B30="","",IF(ISERROR(VLOOKUP($A30,'50WS'!$B$11:$B$26,1,FALSE))=TRUE,"","○"))</f>
        <v/>
      </c>
      <c r="AJ30" s="52" t="str">
        <f>IF($B30="","",IF(ISERROR(VLOOKUP($A30,'50WD'!$B$11:$B$34,1,FALSE))=TRUE,"","○"))</f>
        <v/>
      </c>
      <c r="AK30" s="53" t="str">
        <f>IF($B30="","",IF(ISERROR(VLOOKUP($A30,'55WS'!$B$11:$B$26,1,FALSE))=TRUE,"","○"))</f>
        <v/>
      </c>
      <c r="AL30" s="54" t="str">
        <f>IF($B30="","",IF(ISERROR(VLOOKUP($A30,'55WD'!$B$11:$B$34,1,FALSE))=TRUE,"","○"))</f>
        <v/>
      </c>
      <c r="AM30" s="25" t="str">
        <f>IF(VLOOKUP($A30,選手名簿!$A$6:$U$105,2)&lt;&gt;"",IF(COUNTA($F30:$F30)&gt;=0,IF(COUNTIF($G30:$AL30,"○")&lt;1,1,""),""),"")</f>
        <v/>
      </c>
    </row>
    <row r="31" spans="1:39" ht="15" customHeight="1">
      <c r="A31" s="48">
        <v>26</v>
      </c>
      <c r="B31" s="49" t="str">
        <f>IF($A31="","",IF(VLOOKUP($A31,選手名簿!$A$6:$U$105,2)="","",VLOOKUP($A31,選手名簿!$A$6:$U$105,2)))</f>
        <v/>
      </c>
      <c r="C31" s="50" t="str">
        <f>IF($A31="","",IF(VLOOKUP($A31,選手名簿!$A$6:$U$105,3)="","",VLOOKUP($A31,選手名簿!$A$6:$U$105,3)))</f>
        <v/>
      </c>
      <c r="D31" s="49" t="str">
        <f>IF($A31="","",IF(VLOOKUP($A31,選手名簿!$A$6:$U$105,4)="","",VLOOKUP($A31,選手名簿!$A$6:$U$105,4)))</f>
        <v/>
      </c>
      <c r="E31" s="98" t="str">
        <f>IF($A31="","",IF(VLOOKUP($A31,選手名簿!$A$6:$U$105,5)="","",VLOOKUP($A31,選手名簿!$A$6:$U$105,5)))</f>
        <v/>
      </c>
      <c r="F31" s="101"/>
      <c r="G31" s="18"/>
      <c r="H31" s="19"/>
      <c r="I31" s="19"/>
      <c r="J31" s="42" t="str">
        <f>IF($B31="","",IF(ISERROR(VLOOKUP($A31,MT!$B$14:$B$19,1,FALSE))=TRUE,"","○"))</f>
        <v/>
      </c>
      <c r="K31" s="43" t="str">
        <f>IF($B31="","",IF(ISERROR(VLOOKUP($A31,WT!$B$14:$B$19,1,FALSE))=TRUE,"","○"))</f>
        <v/>
      </c>
      <c r="L31" s="119" t="str">
        <f>IF($B31="","",IF(ISERROR(VLOOKUP($A31,OBT!$B$14:$B$22,1,FALSE)=TRUE),"","○"))</f>
        <v/>
      </c>
      <c r="M31" s="116" t="str">
        <f>IF($B31="","",IF(ISERROR(VLOOKUP($A31,OGT!$B$14:$B$22,1,FALSE)=TRUE),"","○"))</f>
        <v/>
      </c>
      <c r="N31" s="119" t="str">
        <f>IF($B31="","",IF(ISERROR(VLOOKUP($A31,HBT!$B$14:$B$22,1,FALSE)=TRUE),"","○"))</f>
        <v/>
      </c>
      <c r="O31" s="75" t="str">
        <f>IF($B31="","",IF(ISERROR(VLOOKUP($A31,MS!$B$11:$B$26,1,FALSE))=TRUE,"","○"))</f>
        <v/>
      </c>
      <c r="P31" s="52" t="str">
        <f>IF($B31="","",IF(ISERROR(VLOOKUP($A31,MD!$B$11:$B$34,1,FALSE))=TRUE,"","○"))</f>
        <v/>
      </c>
      <c r="Q31" s="56" t="str">
        <f>IF($B31="","",IF(ISERROR(VLOOKUP($A31,'30MS'!$B$11:$B$26,1,FALSE))=TRUE,"","○"))</f>
        <v/>
      </c>
      <c r="R31" s="57" t="str">
        <f>IF($B31="","",IF(ISERROR(VLOOKUP($A31,'30MD'!$B$11:$B$34,1,FALSE))=TRUE,"","○"))</f>
        <v/>
      </c>
      <c r="S31" s="56" t="str">
        <f>IF($B31="","",IF(ISERROR(VLOOKUP($A31,'40MS'!$B$11:$B$26,1,FALSE))=TRUE,"","○"))</f>
        <v/>
      </c>
      <c r="T31" s="57" t="str">
        <f>IF($B31="","",IF(ISERROR(VLOOKUP($A31,'40MD'!$B$11:$B$34,1,FALSE))=TRUE,"","○"))</f>
        <v/>
      </c>
      <c r="U31" s="56" t="str">
        <f>IF($B31="","",IF(ISERROR(VLOOKUP($A31,'50MS'!$B$11:$B$26,1,FALSE))=TRUE,"","○"))</f>
        <v/>
      </c>
      <c r="V31" s="57" t="str">
        <f>IF($B31="","",IF(ISERROR(VLOOKUP($A31,'50MD'!$B$11:$B$34,1,FALSE))=TRUE,"","○"))</f>
        <v/>
      </c>
      <c r="W31" s="56" t="str">
        <f>IF($B31="","",IF(ISERROR(VLOOKUP($A31,'60MS'!$B$11:$B$26,1,FALSE))=TRUE,"","○"))</f>
        <v/>
      </c>
      <c r="X31" s="57" t="str">
        <f>IF($B31="","",IF(ISERROR(VLOOKUP($A31,'60MD'!$B$11:$B$34,1,FALSE))=TRUE,"","○"))</f>
        <v/>
      </c>
      <c r="Y31" s="58" t="str">
        <f>IF($B31="","",IF(ISERROR(VLOOKUP($A31,'65MS'!$B$11:$B$26,1,FALSE))=TRUE,"","○"))</f>
        <v/>
      </c>
      <c r="Z31" s="57" t="str">
        <f>IF($B31="","",IF(ISERROR(VLOOKUP($A31,'65MD'!$B$11:$B$34,1,FALSE))=TRUE,"","○"))</f>
        <v/>
      </c>
      <c r="AA31" s="56" t="str">
        <f>IF($B31="","",IF(ISERROR(VLOOKUP($A31,'70MS'!$B$11:$B$26,1,FALSE))=TRUE,"","○"))</f>
        <v/>
      </c>
      <c r="AB31" s="57" t="str">
        <f>IF($B31="","",IF(ISERROR(VLOOKUP($A31,'70MD'!$B$11:$B$34,1,FALSE))=TRUE,"","○"))</f>
        <v/>
      </c>
      <c r="AC31" s="56" t="str">
        <f>IF($B31="","",IF(ISERROR(VLOOKUP($A31,WS!$B$11:$B$26,1,FALSE))=TRUE,"","○"))</f>
        <v/>
      </c>
      <c r="AD31" s="57" t="str">
        <f>IF($B31="","",IF(ISERROR(VLOOKUP($A31,WD!$B$11:$B$34,1,FALSE))=TRUE,"","○"))</f>
        <v/>
      </c>
      <c r="AE31" s="56" t="str">
        <f>IF($B31="","",IF(ISERROR(VLOOKUP($A31,'30WS'!$B$11:$B$26,1,FALSE))=TRUE,"","○"))</f>
        <v/>
      </c>
      <c r="AF31" s="57" t="str">
        <f>IF($B31="","",IF(ISERROR(VLOOKUP($A31,'30WD'!$B$11:$B$34,1,FALSE))=TRUE,"","○"))</f>
        <v/>
      </c>
      <c r="AG31" s="58" t="str">
        <f>IF($B31="","",IF(ISERROR(VLOOKUP($A31,'40WS'!$B$11:$B$26,1,FALSE))=TRUE,"","○"))</f>
        <v/>
      </c>
      <c r="AH31" s="57" t="str">
        <f>IF($B31="","",IF(ISERROR(VLOOKUP($A31,'40WD'!$B$11:$B$34,1,FALSE))=TRUE,"","○"))</f>
        <v/>
      </c>
      <c r="AI31" s="56" t="str">
        <f>IF($B31="","",IF(ISERROR(VLOOKUP($A31,'50WS'!$B$11:$B$26,1,FALSE))=TRUE,"","○"))</f>
        <v/>
      </c>
      <c r="AJ31" s="57" t="str">
        <f>IF($B31="","",IF(ISERROR(VLOOKUP($A31,'50WD'!$B$11:$B$34,1,FALSE))=TRUE,"","○"))</f>
        <v/>
      </c>
      <c r="AK31" s="58" t="str">
        <f>IF($B31="","",IF(ISERROR(VLOOKUP($A31,'55WS'!$B$11:$B$26,1,FALSE))=TRUE,"","○"))</f>
        <v/>
      </c>
      <c r="AL31" s="59" t="str">
        <f>IF($B31="","",IF(ISERROR(VLOOKUP($A31,'55WD'!$B$11:$B$34,1,FALSE))=TRUE,"","○"))</f>
        <v/>
      </c>
      <c r="AM31" s="25" t="str">
        <f>IF(VLOOKUP($A31,選手名簿!$A$6:$U$105,2)&lt;&gt;"",IF(COUNTA($F31:$F31)&gt;=0,IF(COUNTIF($G31:$AL31,"○")&lt;1,1,""),""),"")</f>
        <v/>
      </c>
    </row>
    <row r="32" spans="1:39" ht="15" customHeight="1">
      <c r="A32" s="48">
        <v>27</v>
      </c>
      <c r="B32" s="49" t="str">
        <f>IF($A32="","",IF(VLOOKUP($A32,選手名簿!$A$6:$U$105,2)="","",VLOOKUP($A32,選手名簿!$A$6:$U$105,2)))</f>
        <v/>
      </c>
      <c r="C32" s="50" t="str">
        <f>IF($A32="","",IF(VLOOKUP($A32,選手名簿!$A$6:$U$105,3)="","",VLOOKUP($A32,選手名簿!$A$6:$U$105,3)))</f>
        <v/>
      </c>
      <c r="D32" s="49" t="str">
        <f>IF($A32="","",IF(VLOOKUP($A32,選手名簿!$A$6:$U$105,4)="","",VLOOKUP($A32,選手名簿!$A$6:$U$105,4)))</f>
        <v/>
      </c>
      <c r="E32" s="98" t="str">
        <f>IF($A32="","",IF(VLOOKUP($A32,選手名簿!$A$6:$U$105,5)="","",VLOOKUP($A32,選手名簿!$A$6:$U$105,5)))</f>
        <v/>
      </c>
      <c r="F32" s="100"/>
      <c r="G32" s="16"/>
      <c r="H32" s="17"/>
      <c r="I32" s="17"/>
      <c r="J32" s="42" t="str">
        <f>IF($B32="","",IF(ISERROR(VLOOKUP($A32,MT!$B$14:$B$19,1,FALSE))=TRUE,"","○"))</f>
        <v/>
      </c>
      <c r="K32" s="43" t="str">
        <f>IF($B32="","",IF(ISERROR(VLOOKUP($A32,WT!$B$14:$B$19,1,FALSE))=TRUE,"","○"))</f>
        <v/>
      </c>
      <c r="L32" s="119" t="str">
        <f>IF($B32="","",IF(ISERROR(VLOOKUP($A32,OBT!$B$14:$B$22,1,FALSE)=TRUE),"","○"))</f>
        <v/>
      </c>
      <c r="M32" s="116" t="str">
        <f>IF($B32="","",IF(ISERROR(VLOOKUP($A32,OGT!$B$14:$B$22,1,FALSE)=TRUE),"","○"))</f>
        <v/>
      </c>
      <c r="N32" s="119" t="str">
        <f>IF($B32="","",IF(ISERROR(VLOOKUP($A32,HBT!$B$14:$B$22,1,FALSE)=TRUE),"","○"))</f>
        <v/>
      </c>
      <c r="O32" s="75" t="str">
        <f>IF($B32="","",IF(ISERROR(VLOOKUP($A32,MS!$B$11:$B$26,1,FALSE))=TRUE,"","○"))</f>
        <v/>
      </c>
      <c r="P32" s="52" t="str">
        <f>IF($B32="","",IF(ISERROR(VLOOKUP($A32,MD!$B$11:$B$34,1,FALSE))=TRUE,"","○"))</f>
        <v/>
      </c>
      <c r="Q32" s="51" t="str">
        <f>IF($B32="","",IF(ISERROR(VLOOKUP($A32,'30MS'!$B$11:$B$26,1,FALSE))=TRUE,"","○"))</f>
        <v/>
      </c>
      <c r="R32" s="52" t="str">
        <f>IF($B32="","",IF(ISERROR(VLOOKUP($A32,'30MD'!$B$11:$B$34,1,FALSE))=TRUE,"","○"))</f>
        <v/>
      </c>
      <c r="S32" s="51" t="str">
        <f>IF($B32="","",IF(ISERROR(VLOOKUP($A32,'40MS'!$B$11:$B$26,1,FALSE))=TRUE,"","○"))</f>
        <v/>
      </c>
      <c r="T32" s="52" t="str">
        <f>IF($B32="","",IF(ISERROR(VLOOKUP($A32,'40MD'!$B$11:$B$34,1,FALSE))=TRUE,"","○"))</f>
        <v/>
      </c>
      <c r="U32" s="51" t="str">
        <f>IF($B32="","",IF(ISERROR(VLOOKUP($A32,'50MS'!$B$11:$B$26,1,FALSE))=TRUE,"","○"))</f>
        <v/>
      </c>
      <c r="V32" s="52" t="str">
        <f>IF($B32="","",IF(ISERROR(VLOOKUP($A32,'50MD'!$B$11:$B$34,1,FALSE))=TRUE,"","○"))</f>
        <v/>
      </c>
      <c r="W32" s="51" t="str">
        <f>IF($B32="","",IF(ISERROR(VLOOKUP($A32,'60MS'!$B$11:$B$26,1,FALSE))=TRUE,"","○"))</f>
        <v/>
      </c>
      <c r="X32" s="52" t="str">
        <f>IF($B32="","",IF(ISERROR(VLOOKUP($A32,'60MD'!$B$11:$B$34,1,FALSE))=TRUE,"","○"))</f>
        <v/>
      </c>
      <c r="Y32" s="53" t="str">
        <f>IF($B32="","",IF(ISERROR(VLOOKUP($A32,'65MS'!$B$11:$B$26,1,FALSE))=TRUE,"","○"))</f>
        <v/>
      </c>
      <c r="Z32" s="52" t="str">
        <f>IF($B32="","",IF(ISERROR(VLOOKUP($A32,'65MD'!$B$11:$B$34,1,FALSE))=TRUE,"","○"))</f>
        <v/>
      </c>
      <c r="AA32" s="51" t="str">
        <f>IF($B32="","",IF(ISERROR(VLOOKUP($A32,'70MS'!$B$11:$B$26,1,FALSE))=TRUE,"","○"))</f>
        <v/>
      </c>
      <c r="AB32" s="52" t="str">
        <f>IF($B32="","",IF(ISERROR(VLOOKUP($A32,'70MD'!$B$11:$B$34,1,FALSE))=TRUE,"","○"))</f>
        <v/>
      </c>
      <c r="AC32" s="51" t="str">
        <f>IF($B32="","",IF(ISERROR(VLOOKUP($A32,WS!$B$11:$B$26,1,FALSE))=TRUE,"","○"))</f>
        <v/>
      </c>
      <c r="AD32" s="52" t="str">
        <f>IF($B32="","",IF(ISERROR(VLOOKUP($A32,WD!$B$11:$B$34,1,FALSE))=TRUE,"","○"))</f>
        <v/>
      </c>
      <c r="AE32" s="51" t="str">
        <f>IF($B32="","",IF(ISERROR(VLOOKUP($A32,'30WS'!$B$11:$B$26,1,FALSE))=TRUE,"","○"))</f>
        <v/>
      </c>
      <c r="AF32" s="52" t="str">
        <f>IF($B32="","",IF(ISERROR(VLOOKUP($A32,'30WD'!$B$11:$B$34,1,FALSE))=TRUE,"","○"))</f>
        <v/>
      </c>
      <c r="AG32" s="53" t="str">
        <f>IF($B32="","",IF(ISERROR(VLOOKUP($A32,'40WS'!$B$11:$B$26,1,FALSE))=TRUE,"","○"))</f>
        <v/>
      </c>
      <c r="AH32" s="52" t="str">
        <f>IF($B32="","",IF(ISERROR(VLOOKUP($A32,'40WD'!$B$11:$B$34,1,FALSE))=TRUE,"","○"))</f>
        <v/>
      </c>
      <c r="AI32" s="51" t="str">
        <f>IF($B32="","",IF(ISERROR(VLOOKUP($A32,'50WS'!$B$11:$B$26,1,FALSE))=TRUE,"","○"))</f>
        <v/>
      </c>
      <c r="AJ32" s="52" t="str">
        <f>IF($B32="","",IF(ISERROR(VLOOKUP($A32,'50WD'!$B$11:$B$34,1,FALSE))=TRUE,"","○"))</f>
        <v/>
      </c>
      <c r="AK32" s="53" t="str">
        <f>IF($B32="","",IF(ISERROR(VLOOKUP($A32,'55WS'!$B$11:$B$26,1,FALSE))=TRUE,"","○"))</f>
        <v/>
      </c>
      <c r="AL32" s="54" t="str">
        <f>IF($B32="","",IF(ISERROR(VLOOKUP($A32,'55WD'!$B$11:$B$34,1,FALSE))=TRUE,"","○"))</f>
        <v/>
      </c>
      <c r="AM32" s="25" t="str">
        <f>IF(VLOOKUP($A32,選手名簿!$A$6:$U$105,2)&lt;&gt;"",IF(COUNTA($F32:$F32)&gt;=0,IF(COUNTIF($G32:$AL32,"○")&lt;1,1,""),""),"")</f>
        <v/>
      </c>
    </row>
    <row r="33" spans="1:39" ht="15" customHeight="1">
      <c r="A33" s="48">
        <v>28</v>
      </c>
      <c r="B33" s="49" t="str">
        <f>IF($A33="","",IF(VLOOKUP($A33,選手名簿!$A$6:$U$105,2)="","",VLOOKUP($A33,選手名簿!$A$6:$U$105,2)))</f>
        <v/>
      </c>
      <c r="C33" s="50" t="str">
        <f>IF($A33="","",IF(VLOOKUP($A33,選手名簿!$A$6:$U$105,3)="","",VLOOKUP($A33,選手名簿!$A$6:$U$105,3)))</f>
        <v/>
      </c>
      <c r="D33" s="49" t="str">
        <f>IF($A33="","",IF(VLOOKUP($A33,選手名簿!$A$6:$U$105,4)="","",VLOOKUP($A33,選手名簿!$A$6:$U$105,4)))</f>
        <v/>
      </c>
      <c r="E33" s="98" t="str">
        <f>IF($A33="","",IF(VLOOKUP($A33,選手名簿!$A$6:$U$105,5)="","",VLOOKUP($A33,選手名簿!$A$6:$U$105,5)))</f>
        <v/>
      </c>
      <c r="F33" s="100"/>
      <c r="G33" s="16"/>
      <c r="H33" s="17"/>
      <c r="I33" s="17"/>
      <c r="J33" s="42" t="str">
        <f>IF($B33="","",IF(ISERROR(VLOOKUP($A33,MT!$B$14:$B$19,1,FALSE))=TRUE,"","○"))</f>
        <v/>
      </c>
      <c r="K33" s="43" t="str">
        <f>IF($B33="","",IF(ISERROR(VLOOKUP($A33,WT!$B$14:$B$19,1,FALSE))=TRUE,"","○"))</f>
        <v/>
      </c>
      <c r="L33" s="119" t="str">
        <f>IF($B33="","",IF(ISERROR(VLOOKUP($A33,OBT!$B$14:$B$22,1,FALSE)=TRUE),"","○"))</f>
        <v/>
      </c>
      <c r="M33" s="116" t="str">
        <f>IF($B33="","",IF(ISERROR(VLOOKUP($A33,OGT!$B$14:$B$22,1,FALSE)=TRUE),"","○"))</f>
        <v/>
      </c>
      <c r="N33" s="119" t="str">
        <f>IF($B33="","",IF(ISERROR(VLOOKUP($A33,HBT!$B$14:$B$22,1,FALSE)=TRUE),"","○"))</f>
        <v/>
      </c>
      <c r="O33" s="75" t="str">
        <f>IF($B33="","",IF(ISERROR(VLOOKUP($A33,MS!$B$11:$B$26,1,FALSE))=TRUE,"","○"))</f>
        <v/>
      </c>
      <c r="P33" s="52" t="str">
        <f>IF($B33="","",IF(ISERROR(VLOOKUP($A33,MD!$B$11:$B$34,1,FALSE))=TRUE,"","○"))</f>
        <v/>
      </c>
      <c r="Q33" s="51" t="str">
        <f>IF($B33="","",IF(ISERROR(VLOOKUP($A33,'30MS'!$B$11:$B$26,1,FALSE))=TRUE,"","○"))</f>
        <v/>
      </c>
      <c r="R33" s="52" t="str">
        <f>IF($B33="","",IF(ISERROR(VLOOKUP($A33,'30MD'!$B$11:$B$34,1,FALSE))=TRUE,"","○"))</f>
        <v/>
      </c>
      <c r="S33" s="51" t="str">
        <f>IF($B33="","",IF(ISERROR(VLOOKUP($A33,'40MS'!$B$11:$B$26,1,FALSE))=TRUE,"","○"))</f>
        <v/>
      </c>
      <c r="T33" s="52" t="str">
        <f>IF($B33="","",IF(ISERROR(VLOOKUP($A33,'40MD'!$B$11:$B$34,1,FALSE))=TRUE,"","○"))</f>
        <v/>
      </c>
      <c r="U33" s="51" t="str">
        <f>IF($B33="","",IF(ISERROR(VLOOKUP($A33,'50MS'!$B$11:$B$26,1,FALSE))=TRUE,"","○"))</f>
        <v/>
      </c>
      <c r="V33" s="52" t="str">
        <f>IF($B33="","",IF(ISERROR(VLOOKUP($A33,'50MD'!$B$11:$B$34,1,FALSE))=TRUE,"","○"))</f>
        <v/>
      </c>
      <c r="W33" s="51" t="str">
        <f>IF($B33="","",IF(ISERROR(VLOOKUP($A33,'60MS'!$B$11:$B$26,1,FALSE))=TRUE,"","○"))</f>
        <v/>
      </c>
      <c r="X33" s="52" t="str">
        <f>IF($B33="","",IF(ISERROR(VLOOKUP($A33,'60MD'!$B$11:$B$34,1,FALSE))=TRUE,"","○"))</f>
        <v/>
      </c>
      <c r="Y33" s="53" t="str">
        <f>IF($B33="","",IF(ISERROR(VLOOKUP($A33,'65MS'!$B$11:$B$26,1,FALSE))=TRUE,"","○"))</f>
        <v/>
      </c>
      <c r="Z33" s="52" t="str">
        <f>IF($B33="","",IF(ISERROR(VLOOKUP($A33,'65MD'!$B$11:$B$34,1,FALSE))=TRUE,"","○"))</f>
        <v/>
      </c>
      <c r="AA33" s="51" t="str">
        <f>IF($B33="","",IF(ISERROR(VLOOKUP($A33,'70MS'!$B$11:$B$26,1,FALSE))=TRUE,"","○"))</f>
        <v/>
      </c>
      <c r="AB33" s="52" t="str">
        <f>IF($B33="","",IF(ISERROR(VLOOKUP($A33,'70MD'!$B$11:$B$34,1,FALSE))=TRUE,"","○"))</f>
        <v/>
      </c>
      <c r="AC33" s="51" t="str">
        <f>IF($B33="","",IF(ISERROR(VLOOKUP($A33,WS!$B$11:$B$26,1,FALSE))=TRUE,"","○"))</f>
        <v/>
      </c>
      <c r="AD33" s="52" t="str">
        <f>IF($B33="","",IF(ISERROR(VLOOKUP($A33,WD!$B$11:$B$34,1,FALSE))=TRUE,"","○"))</f>
        <v/>
      </c>
      <c r="AE33" s="51" t="str">
        <f>IF($B33="","",IF(ISERROR(VLOOKUP($A33,'30WS'!$B$11:$B$26,1,FALSE))=TRUE,"","○"))</f>
        <v/>
      </c>
      <c r="AF33" s="52" t="str">
        <f>IF($B33="","",IF(ISERROR(VLOOKUP($A33,'30WD'!$B$11:$B$34,1,FALSE))=TRUE,"","○"))</f>
        <v/>
      </c>
      <c r="AG33" s="53" t="str">
        <f>IF($B33="","",IF(ISERROR(VLOOKUP($A33,'40WS'!$B$11:$B$26,1,FALSE))=TRUE,"","○"))</f>
        <v/>
      </c>
      <c r="AH33" s="52" t="str">
        <f>IF($B33="","",IF(ISERROR(VLOOKUP($A33,'40WD'!$B$11:$B$34,1,FALSE))=TRUE,"","○"))</f>
        <v/>
      </c>
      <c r="AI33" s="51" t="str">
        <f>IF($B33="","",IF(ISERROR(VLOOKUP($A33,'50WS'!$B$11:$B$26,1,FALSE))=TRUE,"","○"))</f>
        <v/>
      </c>
      <c r="AJ33" s="52" t="str">
        <f>IF($B33="","",IF(ISERROR(VLOOKUP($A33,'50WD'!$B$11:$B$34,1,FALSE))=TRUE,"","○"))</f>
        <v/>
      </c>
      <c r="AK33" s="53" t="str">
        <f>IF($B33="","",IF(ISERROR(VLOOKUP($A33,'55WS'!$B$11:$B$26,1,FALSE))=TRUE,"","○"))</f>
        <v/>
      </c>
      <c r="AL33" s="54" t="str">
        <f>IF($B33="","",IF(ISERROR(VLOOKUP($A33,'55WD'!$B$11:$B$34,1,FALSE))=TRUE,"","○"))</f>
        <v/>
      </c>
      <c r="AM33" s="25" t="str">
        <f>IF(VLOOKUP($A33,選手名簿!$A$6:$U$105,2)&lt;&gt;"",IF(COUNTA($F33:$F33)&gt;=0,IF(COUNTIF($G33:$AL33,"○")&lt;1,1,""),""),"")</f>
        <v/>
      </c>
    </row>
    <row r="34" spans="1:39" ht="15" customHeight="1">
      <c r="A34" s="48">
        <v>29</v>
      </c>
      <c r="B34" s="49" t="str">
        <f>IF($A34="","",IF(VLOOKUP($A34,選手名簿!$A$6:$U$105,2)="","",VLOOKUP($A34,選手名簿!$A$6:$U$105,2)))</f>
        <v/>
      </c>
      <c r="C34" s="50" t="str">
        <f>IF($A34="","",IF(VLOOKUP($A34,選手名簿!$A$6:$U$105,3)="","",VLOOKUP($A34,選手名簿!$A$6:$U$105,3)))</f>
        <v/>
      </c>
      <c r="D34" s="49" t="str">
        <f>IF($A34="","",IF(VLOOKUP($A34,選手名簿!$A$6:$U$105,4)="","",VLOOKUP($A34,選手名簿!$A$6:$U$105,4)))</f>
        <v/>
      </c>
      <c r="E34" s="98" t="str">
        <f>IF($A34="","",IF(VLOOKUP($A34,選手名簿!$A$6:$U$105,5)="","",VLOOKUP($A34,選手名簿!$A$6:$U$105,5)))</f>
        <v/>
      </c>
      <c r="F34" s="100"/>
      <c r="G34" s="16"/>
      <c r="H34" s="17"/>
      <c r="I34" s="17"/>
      <c r="J34" s="42" t="str">
        <f>IF($B34="","",IF(ISERROR(VLOOKUP($A34,MT!$B$14:$B$19,1,FALSE))=TRUE,"","○"))</f>
        <v/>
      </c>
      <c r="K34" s="43" t="str">
        <f>IF($B34="","",IF(ISERROR(VLOOKUP($A34,WT!$B$14:$B$19,1,FALSE))=TRUE,"","○"))</f>
        <v/>
      </c>
      <c r="L34" s="119" t="str">
        <f>IF($B34="","",IF(ISERROR(VLOOKUP($A34,OBT!$B$14:$B$22,1,FALSE)=TRUE),"","○"))</f>
        <v/>
      </c>
      <c r="M34" s="116" t="str">
        <f>IF($B34="","",IF(ISERROR(VLOOKUP($A34,OGT!$B$14:$B$22,1,FALSE)=TRUE),"","○"))</f>
        <v/>
      </c>
      <c r="N34" s="119" t="str">
        <f>IF($B34="","",IF(ISERROR(VLOOKUP($A34,HBT!$B$14:$B$22,1,FALSE)=TRUE),"","○"))</f>
        <v/>
      </c>
      <c r="O34" s="75" t="str">
        <f>IF($B34="","",IF(ISERROR(VLOOKUP($A34,MS!$B$11:$B$26,1,FALSE))=TRUE,"","○"))</f>
        <v/>
      </c>
      <c r="P34" s="52" t="str">
        <f>IF($B34="","",IF(ISERROR(VLOOKUP($A34,MD!$B$11:$B$34,1,FALSE))=TRUE,"","○"))</f>
        <v/>
      </c>
      <c r="Q34" s="51" t="str">
        <f>IF($B34="","",IF(ISERROR(VLOOKUP($A34,'30MS'!$B$11:$B$26,1,FALSE))=TRUE,"","○"))</f>
        <v/>
      </c>
      <c r="R34" s="52" t="str">
        <f>IF($B34="","",IF(ISERROR(VLOOKUP($A34,'30MD'!$B$11:$B$34,1,FALSE))=TRUE,"","○"))</f>
        <v/>
      </c>
      <c r="S34" s="51" t="str">
        <f>IF($B34="","",IF(ISERROR(VLOOKUP($A34,'40MS'!$B$11:$B$26,1,FALSE))=TRUE,"","○"))</f>
        <v/>
      </c>
      <c r="T34" s="52" t="str">
        <f>IF($B34="","",IF(ISERROR(VLOOKUP($A34,'40MD'!$B$11:$B$34,1,FALSE))=TRUE,"","○"))</f>
        <v/>
      </c>
      <c r="U34" s="51" t="str">
        <f>IF($B34="","",IF(ISERROR(VLOOKUP($A34,'50MS'!$B$11:$B$26,1,FALSE))=TRUE,"","○"))</f>
        <v/>
      </c>
      <c r="V34" s="52" t="str">
        <f>IF($B34="","",IF(ISERROR(VLOOKUP($A34,'50MD'!$B$11:$B$34,1,FALSE))=TRUE,"","○"))</f>
        <v/>
      </c>
      <c r="W34" s="51" t="str">
        <f>IF($B34="","",IF(ISERROR(VLOOKUP($A34,'60MS'!$B$11:$B$26,1,FALSE))=TRUE,"","○"))</f>
        <v/>
      </c>
      <c r="X34" s="52" t="str">
        <f>IF($B34="","",IF(ISERROR(VLOOKUP($A34,'60MD'!$B$11:$B$34,1,FALSE))=TRUE,"","○"))</f>
        <v/>
      </c>
      <c r="Y34" s="53" t="str">
        <f>IF($B34="","",IF(ISERROR(VLOOKUP($A34,'65MS'!$B$11:$B$26,1,FALSE))=TRUE,"","○"))</f>
        <v/>
      </c>
      <c r="Z34" s="52" t="str">
        <f>IF($B34="","",IF(ISERROR(VLOOKUP($A34,'65MD'!$B$11:$B$34,1,FALSE))=TRUE,"","○"))</f>
        <v/>
      </c>
      <c r="AA34" s="51" t="str">
        <f>IF($B34="","",IF(ISERROR(VLOOKUP($A34,'70MS'!$B$11:$B$26,1,FALSE))=TRUE,"","○"))</f>
        <v/>
      </c>
      <c r="AB34" s="52" t="str">
        <f>IF($B34="","",IF(ISERROR(VLOOKUP($A34,'70MD'!$B$11:$B$34,1,FALSE))=TRUE,"","○"))</f>
        <v/>
      </c>
      <c r="AC34" s="51" t="str">
        <f>IF($B34="","",IF(ISERROR(VLOOKUP($A34,WS!$B$11:$B$26,1,FALSE))=TRUE,"","○"))</f>
        <v/>
      </c>
      <c r="AD34" s="52" t="str">
        <f>IF($B34="","",IF(ISERROR(VLOOKUP($A34,WD!$B$11:$B$34,1,FALSE))=TRUE,"","○"))</f>
        <v/>
      </c>
      <c r="AE34" s="51" t="str">
        <f>IF($B34="","",IF(ISERROR(VLOOKUP($A34,'30WS'!$B$11:$B$26,1,FALSE))=TRUE,"","○"))</f>
        <v/>
      </c>
      <c r="AF34" s="52" t="str">
        <f>IF($B34="","",IF(ISERROR(VLOOKUP($A34,'30WD'!$B$11:$B$34,1,FALSE))=TRUE,"","○"))</f>
        <v/>
      </c>
      <c r="AG34" s="53" t="str">
        <f>IF($B34="","",IF(ISERROR(VLOOKUP($A34,'40WS'!$B$11:$B$26,1,FALSE))=TRUE,"","○"))</f>
        <v/>
      </c>
      <c r="AH34" s="52" t="str">
        <f>IF($B34="","",IF(ISERROR(VLOOKUP($A34,'40WD'!$B$11:$B$34,1,FALSE))=TRUE,"","○"))</f>
        <v/>
      </c>
      <c r="AI34" s="51" t="str">
        <f>IF($B34="","",IF(ISERROR(VLOOKUP($A34,'50WS'!$B$11:$B$26,1,FALSE))=TRUE,"","○"))</f>
        <v/>
      </c>
      <c r="AJ34" s="52" t="str">
        <f>IF($B34="","",IF(ISERROR(VLOOKUP($A34,'50WD'!$B$11:$B$34,1,FALSE))=TRUE,"","○"))</f>
        <v/>
      </c>
      <c r="AK34" s="53" t="str">
        <f>IF($B34="","",IF(ISERROR(VLOOKUP($A34,'55WS'!$B$11:$B$26,1,FALSE))=TRUE,"","○"))</f>
        <v/>
      </c>
      <c r="AL34" s="54" t="str">
        <f>IF($B34="","",IF(ISERROR(VLOOKUP($A34,'55WD'!$B$11:$B$34,1,FALSE))=TRUE,"","○"))</f>
        <v/>
      </c>
      <c r="AM34" s="25" t="str">
        <f>IF(VLOOKUP($A34,選手名簿!$A$6:$U$105,2)&lt;&gt;"",IF(COUNTA($F34:$F34)&gt;=0,IF(COUNTIF($G34:$AL34,"○")&lt;1,1,""),""),"")</f>
        <v/>
      </c>
    </row>
    <row r="35" spans="1:39" ht="15" customHeight="1">
      <c r="A35" s="48">
        <v>30</v>
      </c>
      <c r="B35" s="49" t="str">
        <f>IF($A35="","",IF(VLOOKUP($A35,選手名簿!$A$6:$U$105,2)="","",VLOOKUP($A35,選手名簿!$A$6:$U$105,2)))</f>
        <v/>
      </c>
      <c r="C35" s="50" t="str">
        <f>IF($A35="","",IF(VLOOKUP($A35,選手名簿!$A$6:$U$105,3)="","",VLOOKUP($A35,選手名簿!$A$6:$U$105,3)))</f>
        <v/>
      </c>
      <c r="D35" s="49" t="str">
        <f>IF($A35="","",IF(VLOOKUP($A35,選手名簿!$A$6:$U$105,4)="","",VLOOKUP($A35,選手名簿!$A$6:$U$105,4)))</f>
        <v/>
      </c>
      <c r="E35" s="98" t="str">
        <f>IF($A35="","",IF(VLOOKUP($A35,選手名簿!$A$6:$U$105,5)="","",VLOOKUP($A35,選手名簿!$A$6:$U$105,5)))</f>
        <v/>
      </c>
      <c r="F35" s="102"/>
      <c r="G35" s="20"/>
      <c r="H35" s="21"/>
      <c r="I35" s="21"/>
      <c r="J35" s="42" t="str">
        <f>IF($B35="","",IF(ISERROR(VLOOKUP($A35,MT!$B$14:$B$19,1,FALSE))=TRUE,"","○"))</f>
        <v/>
      </c>
      <c r="K35" s="43" t="str">
        <f>IF($B35="","",IF(ISERROR(VLOOKUP($A35,WT!$B$14:$B$19,1,FALSE))=TRUE,"","○"))</f>
        <v/>
      </c>
      <c r="L35" s="119" t="str">
        <f>IF($B35="","",IF(ISERROR(VLOOKUP($A35,OBT!$B$14:$B$22,1,FALSE)=TRUE),"","○"))</f>
        <v/>
      </c>
      <c r="M35" s="116" t="str">
        <f>IF($B35="","",IF(ISERROR(VLOOKUP($A35,OGT!$B$14:$B$22,1,FALSE)=TRUE),"","○"))</f>
        <v/>
      </c>
      <c r="N35" s="119" t="str">
        <f>IF($B35="","",IF(ISERROR(VLOOKUP($A35,HBT!$B$14:$B$22,1,FALSE)=TRUE),"","○"))</f>
        <v/>
      </c>
      <c r="O35" s="75" t="str">
        <f>IF($B35="","",IF(ISERROR(VLOOKUP($A35,MS!$B$11:$B$26,1,FALSE))=TRUE,"","○"))</f>
        <v/>
      </c>
      <c r="P35" s="52" t="str">
        <f>IF($B35="","",IF(ISERROR(VLOOKUP($A35,MD!$B$11:$B$34,1,FALSE))=TRUE,"","○"))</f>
        <v/>
      </c>
      <c r="Q35" s="60" t="str">
        <f>IF($B35="","",IF(ISERROR(VLOOKUP($A35,'30MS'!$B$11:$B$26,1,FALSE))=TRUE,"","○"))</f>
        <v/>
      </c>
      <c r="R35" s="61" t="str">
        <f>IF($B35="","",IF(ISERROR(VLOOKUP($A35,'30MD'!$B$11:$B$34,1,FALSE))=TRUE,"","○"))</f>
        <v/>
      </c>
      <c r="S35" s="60" t="str">
        <f>IF($B35="","",IF(ISERROR(VLOOKUP($A35,'40MS'!$B$11:$B$26,1,FALSE))=TRUE,"","○"))</f>
        <v/>
      </c>
      <c r="T35" s="61" t="str">
        <f>IF($B35="","",IF(ISERROR(VLOOKUP($A35,'40MD'!$B$11:$B$34,1,FALSE))=TRUE,"","○"))</f>
        <v/>
      </c>
      <c r="U35" s="60" t="str">
        <f>IF($B35="","",IF(ISERROR(VLOOKUP($A35,'50MS'!$B$11:$B$26,1,FALSE))=TRUE,"","○"))</f>
        <v/>
      </c>
      <c r="V35" s="61" t="str">
        <f>IF($B35="","",IF(ISERROR(VLOOKUP($A35,'50MD'!$B$11:$B$34,1,FALSE))=TRUE,"","○"))</f>
        <v/>
      </c>
      <c r="W35" s="60" t="str">
        <f>IF($B35="","",IF(ISERROR(VLOOKUP($A35,'60MS'!$B$11:$B$26,1,FALSE))=TRUE,"","○"))</f>
        <v/>
      </c>
      <c r="X35" s="61" t="str">
        <f>IF($B35="","",IF(ISERROR(VLOOKUP($A35,'60MD'!$B$11:$B$34,1,FALSE))=TRUE,"","○"))</f>
        <v/>
      </c>
      <c r="Y35" s="62" t="str">
        <f>IF($B35="","",IF(ISERROR(VLOOKUP($A35,'65MS'!$B$11:$B$26,1,FALSE))=TRUE,"","○"))</f>
        <v/>
      </c>
      <c r="Z35" s="61" t="str">
        <f>IF($B35="","",IF(ISERROR(VLOOKUP($A35,'65MD'!$B$11:$B$34,1,FALSE))=TRUE,"","○"))</f>
        <v/>
      </c>
      <c r="AA35" s="60" t="str">
        <f>IF($B35="","",IF(ISERROR(VLOOKUP($A35,'70MS'!$B$11:$B$26,1,FALSE))=TRUE,"","○"))</f>
        <v/>
      </c>
      <c r="AB35" s="61" t="str">
        <f>IF($B35="","",IF(ISERROR(VLOOKUP($A35,'70MD'!$B$11:$B$34,1,FALSE))=TRUE,"","○"))</f>
        <v/>
      </c>
      <c r="AC35" s="60" t="str">
        <f>IF($B35="","",IF(ISERROR(VLOOKUP($A35,WS!$B$11:$B$26,1,FALSE))=TRUE,"","○"))</f>
        <v/>
      </c>
      <c r="AD35" s="61" t="str">
        <f>IF($B35="","",IF(ISERROR(VLOOKUP($A35,WD!$B$11:$B$34,1,FALSE))=TRUE,"","○"))</f>
        <v/>
      </c>
      <c r="AE35" s="60" t="str">
        <f>IF($B35="","",IF(ISERROR(VLOOKUP($A35,'30WS'!$B$11:$B$26,1,FALSE))=TRUE,"","○"))</f>
        <v/>
      </c>
      <c r="AF35" s="61" t="str">
        <f>IF($B35="","",IF(ISERROR(VLOOKUP($A35,'30WD'!$B$11:$B$34,1,FALSE))=TRUE,"","○"))</f>
        <v/>
      </c>
      <c r="AG35" s="62" t="str">
        <f>IF($B35="","",IF(ISERROR(VLOOKUP($A35,'40WS'!$B$11:$B$26,1,FALSE))=TRUE,"","○"))</f>
        <v/>
      </c>
      <c r="AH35" s="61" t="str">
        <f>IF($B35="","",IF(ISERROR(VLOOKUP($A35,'40WD'!$B$11:$B$34,1,FALSE))=TRUE,"","○"))</f>
        <v/>
      </c>
      <c r="AI35" s="60" t="str">
        <f>IF($B35="","",IF(ISERROR(VLOOKUP($A35,'50WS'!$B$11:$B$26,1,FALSE))=TRUE,"","○"))</f>
        <v/>
      </c>
      <c r="AJ35" s="61" t="str">
        <f>IF($B35="","",IF(ISERROR(VLOOKUP($A35,'50WD'!$B$11:$B$34,1,FALSE))=TRUE,"","○"))</f>
        <v/>
      </c>
      <c r="AK35" s="62" t="str">
        <f>IF($B35="","",IF(ISERROR(VLOOKUP($A35,'55WS'!$B$11:$B$26,1,FALSE))=TRUE,"","○"))</f>
        <v/>
      </c>
      <c r="AL35" s="63" t="str">
        <f>IF($B35="","",IF(ISERROR(VLOOKUP($A35,'55WD'!$B$11:$B$34,1,FALSE))=TRUE,"","○"))</f>
        <v/>
      </c>
      <c r="AM35" s="25" t="str">
        <f>IF(VLOOKUP($A35,選手名簿!$A$6:$U$105,2)&lt;&gt;"",IF(COUNTA($F35:$F35)&gt;=0,IF(COUNTIF($G35:$AL35,"○")&lt;1,1,""),""),"")</f>
        <v/>
      </c>
    </row>
    <row r="36" spans="1:39" ht="15" customHeight="1">
      <c r="A36" s="48">
        <v>31</v>
      </c>
      <c r="B36" s="49" t="str">
        <f>IF($A36="","",IF(VLOOKUP($A36,選手名簿!$A$6:$U$105,2)="","",VLOOKUP($A36,選手名簿!$A$6:$U$105,2)))</f>
        <v/>
      </c>
      <c r="C36" s="50" t="str">
        <f>IF($A36="","",IF(VLOOKUP($A36,選手名簿!$A$6:$U$105,3)="","",VLOOKUP($A36,選手名簿!$A$6:$U$105,3)))</f>
        <v/>
      </c>
      <c r="D36" s="49" t="str">
        <f>IF($A36="","",IF(VLOOKUP($A36,選手名簿!$A$6:$U$105,4)="","",VLOOKUP($A36,選手名簿!$A$6:$U$105,4)))</f>
        <v/>
      </c>
      <c r="E36" s="98" t="str">
        <f>IF($A36="","",IF(VLOOKUP($A36,選手名簿!$A$6:$U$105,5)="","",VLOOKUP($A36,選手名簿!$A$6:$U$105,5)))</f>
        <v/>
      </c>
      <c r="F36" s="102"/>
      <c r="G36" s="20"/>
      <c r="H36" s="21"/>
      <c r="I36" s="21"/>
      <c r="J36" s="42" t="str">
        <f>IF($B36="","",IF(ISERROR(VLOOKUP($A36,MT!$B$14:$B$19,1,FALSE))=TRUE,"","○"))</f>
        <v/>
      </c>
      <c r="K36" s="43" t="str">
        <f>IF($B36="","",IF(ISERROR(VLOOKUP($A36,WT!$B$14:$B$19,1,FALSE))=TRUE,"","○"))</f>
        <v/>
      </c>
      <c r="L36" s="119" t="str">
        <f>IF($B36="","",IF(ISERROR(VLOOKUP($A36,OBT!$B$14:$B$22,1,FALSE)=TRUE),"","○"))</f>
        <v/>
      </c>
      <c r="M36" s="116" t="str">
        <f>IF($B36="","",IF(ISERROR(VLOOKUP($A36,OGT!$B$14:$B$22,1,FALSE)=TRUE),"","○"))</f>
        <v/>
      </c>
      <c r="N36" s="119" t="str">
        <f>IF($B36="","",IF(ISERROR(VLOOKUP($A36,HBT!$B$14:$B$22,1,FALSE)=TRUE),"","○"))</f>
        <v/>
      </c>
      <c r="O36" s="75" t="str">
        <f>IF($B36="","",IF(ISERROR(VLOOKUP($A36,MS!$B$11:$B$26,1,FALSE))=TRUE,"","○"))</f>
        <v/>
      </c>
      <c r="P36" s="52" t="str">
        <f>IF($B36="","",IF(ISERROR(VLOOKUP($A36,MD!$B$11:$B$34,1,FALSE))=TRUE,"","○"))</f>
        <v/>
      </c>
      <c r="Q36" s="60" t="str">
        <f>IF($B36="","",IF(ISERROR(VLOOKUP($A36,'30MS'!$B$11:$B$26,1,FALSE))=TRUE,"","○"))</f>
        <v/>
      </c>
      <c r="R36" s="61" t="str">
        <f>IF($B36="","",IF(ISERROR(VLOOKUP($A36,'30MD'!$B$11:$B$34,1,FALSE))=TRUE,"","○"))</f>
        <v/>
      </c>
      <c r="S36" s="60" t="str">
        <f>IF($B36="","",IF(ISERROR(VLOOKUP($A36,'40MS'!$B$11:$B$26,1,FALSE))=TRUE,"","○"))</f>
        <v/>
      </c>
      <c r="T36" s="61" t="str">
        <f>IF($B36="","",IF(ISERROR(VLOOKUP($A36,'40MD'!$B$11:$B$34,1,FALSE))=TRUE,"","○"))</f>
        <v/>
      </c>
      <c r="U36" s="60" t="str">
        <f>IF($B36="","",IF(ISERROR(VLOOKUP($A36,'50MS'!$B$11:$B$26,1,FALSE))=TRUE,"","○"))</f>
        <v/>
      </c>
      <c r="V36" s="61" t="str">
        <f>IF($B36="","",IF(ISERROR(VLOOKUP($A36,'50MD'!$B$11:$B$34,1,FALSE))=TRUE,"","○"))</f>
        <v/>
      </c>
      <c r="W36" s="60" t="str">
        <f>IF($B36="","",IF(ISERROR(VLOOKUP($A36,'60MS'!$B$11:$B$26,1,FALSE))=TRUE,"","○"))</f>
        <v/>
      </c>
      <c r="X36" s="61" t="str">
        <f>IF($B36="","",IF(ISERROR(VLOOKUP($A36,'60MD'!$B$11:$B$34,1,FALSE))=TRUE,"","○"))</f>
        <v/>
      </c>
      <c r="Y36" s="62" t="str">
        <f>IF($B36="","",IF(ISERROR(VLOOKUP($A36,'65MS'!$B$11:$B$26,1,FALSE))=TRUE,"","○"))</f>
        <v/>
      </c>
      <c r="Z36" s="61" t="str">
        <f>IF($B36="","",IF(ISERROR(VLOOKUP($A36,'65MD'!$B$11:$B$34,1,FALSE))=TRUE,"","○"))</f>
        <v/>
      </c>
      <c r="AA36" s="60" t="str">
        <f>IF($B36="","",IF(ISERROR(VLOOKUP($A36,'70MS'!$B$11:$B$26,1,FALSE))=TRUE,"","○"))</f>
        <v/>
      </c>
      <c r="AB36" s="61" t="str">
        <f>IF($B36="","",IF(ISERROR(VLOOKUP($A36,'70MD'!$B$11:$B$34,1,FALSE))=TRUE,"","○"))</f>
        <v/>
      </c>
      <c r="AC36" s="60" t="str">
        <f>IF($B36="","",IF(ISERROR(VLOOKUP($A36,WS!$B$11:$B$26,1,FALSE))=TRUE,"","○"))</f>
        <v/>
      </c>
      <c r="AD36" s="61" t="str">
        <f>IF($B36="","",IF(ISERROR(VLOOKUP($A36,WD!$B$11:$B$34,1,FALSE))=TRUE,"","○"))</f>
        <v/>
      </c>
      <c r="AE36" s="60" t="str">
        <f>IF($B36="","",IF(ISERROR(VLOOKUP($A36,'30WS'!$B$11:$B$26,1,FALSE))=TRUE,"","○"))</f>
        <v/>
      </c>
      <c r="AF36" s="61" t="str">
        <f>IF($B36="","",IF(ISERROR(VLOOKUP($A36,'30WD'!$B$11:$B$34,1,FALSE))=TRUE,"","○"))</f>
        <v/>
      </c>
      <c r="AG36" s="62" t="str">
        <f>IF($B36="","",IF(ISERROR(VLOOKUP($A36,'40WS'!$B$11:$B$26,1,FALSE))=TRUE,"","○"))</f>
        <v/>
      </c>
      <c r="AH36" s="61" t="str">
        <f>IF($B36="","",IF(ISERROR(VLOOKUP($A36,'40WD'!$B$11:$B$34,1,FALSE))=TRUE,"","○"))</f>
        <v/>
      </c>
      <c r="AI36" s="60" t="str">
        <f>IF($B36="","",IF(ISERROR(VLOOKUP($A36,'50WS'!$B$11:$B$26,1,FALSE))=TRUE,"","○"))</f>
        <v/>
      </c>
      <c r="AJ36" s="61" t="str">
        <f>IF($B36="","",IF(ISERROR(VLOOKUP($A36,'50WD'!$B$11:$B$34,1,FALSE))=TRUE,"","○"))</f>
        <v/>
      </c>
      <c r="AK36" s="62" t="str">
        <f>IF($B36="","",IF(ISERROR(VLOOKUP($A36,'55WS'!$B$11:$B$26,1,FALSE))=TRUE,"","○"))</f>
        <v/>
      </c>
      <c r="AL36" s="63" t="str">
        <f>IF($B36="","",IF(ISERROR(VLOOKUP($A36,'55WD'!$B$11:$B$34,1,FALSE))=TRUE,"","○"))</f>
        <v/>
      </c>
      <c r="AM36" s="25" t="str">
        <f>IF(VLOOKUP($A36,選手名簿!$A$6:$U$105,2)&lt;&gt;"",IF(COUNTA($F36:$F36)&gt;=0,IF(COUNTIF($G36:$AL36,"○")&lt;1,1,""),""),"")</f>
        <v/>
      </c>
    </row>
    <row r="37" spans="1:39" ht="15" customHeight="1">
      <c r="A37" s="48">
        <v>32</v>
      </c>
      <c r="B37" s="49" t="str">
        <f>IF($A37="","",IF(VLOOKUP($A37,選手名簿!$A$6:$U$105,2)="","",VLOOKUP($A37,選手名簿!$A$6:$U$105,2)))</f>
        <v/>
      </c>
      <c r="C37" s="50" t="str">
        <f>IF($A37="","",IF(VLOOKUP($A37,選手名簿!$A$6:$U$105,3)="","",VLOOKUP($A37,選手名簿!$A$6:$U$105,3)))</f>
        <v/>
      </c>
      <c r="D37" s="49" t="str">
        <f>IF($A37="","",IF(VLOOKUP($A37,選手名簿!$A$6:$U$105,4)="","",VLOOKUP($A37,選手名簿!$A$6:$U$105,4)))</f>
        <v/>
      </c>
      <c r="E37" s="98" t="str">
        <f>IF($A37="","",IF(VLOOKUP($A37,選手名簿!$A$6:$U$105,5)="","",VLOOKUP($A37,選手名簿!$A$6:$U$105,5)))</f>
        <v/>
      </c>
      <c r="F37" s="102"/>
      <c r="G37" s="20"/>
      <c r="H37" s="21"/>
      <c r="I37" s="21"/>
      <c r="J37" s="42" t="str">
        <f>IF($B37="","",IF(ISERROR(VLOOKUP($A37,MT!$B$14:$B$19,1,FALSE))=TRUE,"","○"))</f>
        <v/>
      </c>
      <c r="K37" s="43" t="str">
        <f>IF($B37="","",IF(ISERROR(VLOOKUP($A37,WT!$B$14:$B$19,1,FALSE))=TRUE,"","○"))</f>
        <v/>
      </c>
      <c r="L37" s="119" t="str">
        <f>IF($B37="","",IF(ISERROR(VLOOKUP($A37,OBT!$B$14:$B$22,1,FALSE)=TRUE),"","○"))</f>
        <v/>
      </c>
      <c r="M37" s="116" t="str">
        <f>IF($B37="","",IF(ISERROR(VLOOKUP($A37,OGT!$B$14:$B$22,1,FALSE)=TRUE),"","○"))</f>
        <v/>
      </c>
      <c r="N37" s="119" t="str">
        <f>IF($B37="","",IF(ISERROR(VLOOKUP($A37,HBT!$B$14:$B$22,1,FALSE)=TRUE),"","○"))</f>
        <v/>
      </c>
      <c r="O37" s="75" t="str">
        <f>IF($B37="","",IF(ISERROR(VLOOKUP($A37,MS!$B$11:$B$26,1,FALSE))=TRUE,"","○"))</f>
        <v/>
      </c>
      <c r="P37" s="52" t="str">
        <f>IF($B37="","",IF(ISERROR(VLOOKUP($A37,MD!$B$11:$B$34,1,FALSE))=TRUE,"","○"))</f>
        <v/>
      </c>
      <c r="Q37" s="60" t="str">
        <f>IF($B37="","",IF(ISERROR(VLOOKUP($A37,'30MS'!$B$11:$B$26,1,FALSE))=TRUE,"","○"))</f>
        <v/>
      </c>
      <c r="R37" s="61" t="str">
        <f>IF($B37="","",IF(ISERROR(VLOOKUP($A37,'30MD'!$B$11:$B$34,1,FALSE))=TRUE,"","○"))</f>
        <v/>
      </c>
      <c r="S37" s="60" t="str">
        <f>IF($B37="","",IF(ISERROR(VLOOKUP($A37,'40MS'!$B$11:$B$26,1,FALSE))=TRUE,"","○"))</f>
        <v/>
      </c>
      <c r="T37" s="61" t="str">
        <f>IF($B37="","",IF(ISERROR(VLOOKUP($A37,'40MD'!$B$11:$B$34,1,FALSE))=TRUE,"","○"))</f>
        <v/>
      </c>
      <c r="U37" s="60" t="str">
        <f>IF($B37="","",IF(ISERROR(VLOOKUP($A37,'50MS'!$B$11:$B$26,1,FALSE))=TRUE,"","○"))</f>
        <v/>
      </c>
      <c r="V37" s="61" t="str">
        <f>IF($B37="","",IF(ISERROR(VLOOKUP($A37,'50MD'!$B$11:$B$34,1,FALSE))=TRUE,"","○"))</f>
        <v/>
      </c>
      <c r="W37" s="60" t="str">
        <f>IF($B37="","",IF(ISERROR(VLOOKUP($A37,'60MS'!$B$11:$B$26,1,FALSE))=TRUE,"","○"))</f>
        <v/>
      </c>
      <c r="X37" s="61" t="str">
        <f>IF($B37="","",IF(ISERROR(VLOOKUP($A37,'60MD'!$B$11:$B$34,1,FALSE))=TRUE,"","○"))</f>
        <v/>
      </c>
      <c r="Y37" s="62" t="str">
        <f>IF($B37="","",IF(ISERROR(VLOOKUP($A37,'65MS'!$B$11:$B$26,1,FALSE))=TRUE,"","○"))</f>
        <v/>
      </c>
      <c r="Z37" s="61" t="str">
        <f>IF($B37="","",IF(ISERROR(VLOOKUP($A37,'65MD'!$B$11:$B$34,1,FALSE))=TRUE,"","○"))</f>
        <v/>
      </c>
      <c r="AA37" s="60" t="str">
        <f>IF($B37="","",IF(ISERROR(VLOOKUP($A37,'70MS'!$B$11:$B$26,1,FALSE))=TRUE,"","○"))</f>
        <v/>
      </c>
      <c r="AB37" s="61" t="str">
        <f>IF($B37="","",IF(ISERROR(VLOOKUP($A37,'70MD'!$B$11:$B$34,1,FALSE))=TRUE,"","○"))</f>
        <v/>
      </c>
      <c r="AC37" s="60" t="str">
        <f>IF($B37="","",IF(ISERROR(VLOOKUP($A37,WS!$B$11:$B$26,1,FALSE))=TRUE,"","○"))</f>
        <v/>
      </c>
      <c r="AD37" s="61" t="str">
        <f>IF($B37="","",IF(ISERROR(VLOOKUP($A37,WD!$B$11:$B$34,1,FALSE))=TRUE,"","○"))</f>
        <v/>
      </c>
      <c r="AE37" s="60" t="str">
        <f>IF($B37="","",IF(ISERROR(VLOOKUP($A37,'30WS'!$B$11:$B$26,1,FALSE))=TRUE,"","○"))</f>
        <v/>
      </c>
      <c r="AF37" s="61" t="str">
        <f>IF($B37="","",IF(ISERROR(VLOOKUP($A37,'30WD'!$B$11:$B$34,1,FALSE))=TRUE,"","○"))</f>
        <v/>
      </c>
      <c r="AG37" s="62" t="str">
        <f>IF($B37="","",IF(ISERROR(VLOOKUP($A37,'40WS'!$B$11:$B$26,1,FALSE))=TRUE,"","○"))</f>
        <v/>
      </c>
      <c r="AH37" s="61" t="str">
        <f>IF($B37="","",IF(ISERROR(VLOOKUP($A37,'40WD'!$B$11:$B$34,1,FALSE))=TRUE,"","○"))</f>
        <v/>
      </c>
      <c r="AI37" s="60" t="str">
        <f>IF($B37="","",IF(ISERROR(VLOOKUP($A37,'50WS'!$B$11:$B$26,1,FALSE))=TRUE,"","○"))</f>
        <v/>
      </c>
      <c r="AJ37" s="61" t="str">
        <f>IF($B37="","",IF(ISERROR(VLOOKUP($A37,'50WD'!$B$11:$B$34,1,FALSE))=TRUE,"","○"))</f>
        <v/>
      </c>
      <c r="AK37" s="62" t="str">
        <f>IF($B37="","",IF(ISERROR(VLOOKUP($A37,'55WS'!$B$11:$B$26,1,FALSE))=TRUE,"","○"))</f>
        <v/>
      </c>
      <c r="AL37" s="63" t="str">
        <f>IF($B37="","",IF(ISERROR(VLOOKUP($A37,'55WD'!$B$11:$B$34,1,FALSE))=TRUE,"","○"))</f>
        <v/>
      </c>
      <c r="AM37" s="25" t="str">
        <f>IF(VLOOKUP($A37,選手名簿!$A$6:$U$105,2)&lt;&gt;"",IF(COUNTA($F37:$F37)&gt;=0,IF(COUNTIF($G37:$AL37,"○")&lt;1,1,""),""),"")</f>
        <v/>
      </c>
    </row>
    <row r="38" spans="1:39" ht="15" customHeight="1">
      <c r="A38" s="48">
        <v>33</v>
      </c>
      <c r="B38" s="49" t="str">
        <f>IF($A38="","",IF(VLOOKUP($A38,選手名簿!$A$6:$U$105,2)="","",VLOOKUP($A38,選手名簿!$A$6:$U$105,2)))</f>
        <v/>
      </c>
      <c r="C38" s="50" t="str">
        <f>IF($A38="","",IF(VLOOKUP($A38,選手名簿!$A$6:$U$105,3)="","",VLOOKUP($A38,選手名簿!$A$6:$U$105,3)))</f>
        <v/>
      </c>
      <c r="D38" s="49" t="str">
        <f>IF($A38="","",IF(VLOOKUP($A38,選手名簿!$A$6:$U$105,4)="","",VLOOKUP($A38,選手名簿!$A$6:$U$105,4)))</f>
        <v/>
      </c>
      <c r="E38" s="98" t="str">
        <f>IF($A38="","",IF(VLOOKUP($A38,選手名簿!$A$6:$U$105,5)="","",VLOOKUP($A38,選手名簿!$A$6:$U$105,5)))</f>
        <v/>
      </c>
      <c r="F38" s="102"/>
      <c r="G38" s="20"/>
      <c r="H38" s="21"/>
      <c r="I38" s="21"/>
      <c r="J38" s="42" t="str">
        <f>IF($B38="","",IF(ISERROR(VLOOKUP($A38,MT!$B$14:$B$19,1,FALSE))=TRUE,"","○"))</f>
        <v/>
      </c>
      <c r="K38" s="43" t="str">
        <f>IF($B38="","",IF(ISERROR(VLOOKUP($A38,WT!$B$14:$B$19,1,FALSE))=TRUE,"","○"))</f>
        <v/>
      </c>
      <c r="L38" s="119" t="str">
        <f>IF($B38="","",IF(ISERROR(VLOOKUP($A38,OBT!$B$14:$B$22,1,FALSE)=TRUE),"","○"))</f>
        <v/>
      </c>
      <c r="M38" s="116" t="str">
        <f>IF($B38="","",IF(ISERROR(VLOOKUP($A38,OGT!$B$14:$B$22,1,FALSE)=TRUE),"","○"))</f>
        <v/>
      </c>
      <c r="N38" s="119" t="str">
        <f>IF($B38="","",IF(ISERROR(VLOOKUP($A38,HBT!$B$14:$B$22,1,FALSE)=TRUE),"","○"))</f>
        <v/>
      </c>
      <c r="O38" s="75" t="str">
        <f>IF($B38="","",IF(ISERROR(VLOOKUP($A38,MS!$B$11:$B$26,1,FALSE))=TRUE,"","○"))</f>
        <v/>
      </c>
      <c r="P38" s="52" t="str">
        <f>IF($B38="","",IF(ISERROR(VLOOKUP($A38,MD!$B$11:$B$34,1,FALSE))=TRUE,"","○"))</f>
        <v/>
      </c>
      <c r="Q38" s="60" t="str">
        <f>IF($B38="","",IF(ISERROR(VLOOKUP($A38,'30MS'!$B$11:$B$26,1,FALSE))=TRUE,"","○"))</f>
        <v/>
      </c>
      <c r="R38" s="61" t="str">
        <f>IF($B38="","",IF(ISERROR(VLOOKUP($A38,'30MD'!$B$11:$B$34,1,FALSE))=TRUE,"","○"))</f>
        <v/>
      </c>
      <c r="S38" s="60" t="str">
        <f>IF($B38="","",IF(ISERROR(VLOOKUP($A38,'40MS'!$B$11:$B$26,1,FALSE))=TRUE,"","○"))</f>
        <v/>
      </c>
      <c r="T38" s="61" t="str">
        <f>IF($B38="","",IF(ISERROR(VLOOKUP($A38,'40MD'!$B$11:$B$34,1,FALSE))=TRUE,"","○"))</f>
        <v/>
      </c>
      <c r="U38" s="60" t="str">
        <f>IF($B38="","",IF(ISERROR(VLOOKUP($A38,'50MS'!$B$11:$B$26,1,FALSE))=TRUE,"","○"))</f>
        <v/>
      </c>
      <c r="V38" s="61" t="str">
        <f>IF($B38="","",IF(ISERROR(VLOOKUP($A38,'50MD'!$B$11:$B$34,1,FALSE))=TRUE,"","○"))</f>
        <v/>
      </c>
      <c r="W38" s="60" t="str">
        <f>IF($B38="","",IF(ISERROR(VLOOKUP($A38,'60MS'!$B$11:$B$26,1,FALSE))=TRUE,"","○"))</f>
        <v/>
      </c>
      <c r="X38" s="61" t="str">
        <f>IF($B38="","",IF(ISERROR(VLOOKUP($A38,'60MD'!$B$11:$B$34,1,FALSE))=TRUE,"","○"))</f>
        <v/>
      </c>
      <c r="Y38" s="62" t="str">
        <f>IF($B38="","",IF(ISERROR(VLOOKUP($A38,'65MS'!$B$11:$B$26,1,FALSE))=TRUE,"","○"))</f>
        <v/>
      </c>
      <c r="Z38" s="61" t="str">
        <f>IF($B38="","",IF(ISERROR(VLOOKUP($A38,'65MD'!$B$11:$B$34,1,FALSE))=TRUE,"","○"))</f>
        <v/>
      </c>
      <c r="AA38" s="60" t="str">
        <f>IF($B38="","",IF(ISERROR(VLOOKUP($A38,'70MS'!$B$11:$B$26,1,FALSE))=TRUE,"","○"))</f>
        <v/>
      </c>
      <c r="AB38" s="61" t="str">
        <f>IF($B38="","",IF(ISERROR(VLOOKUP($A38,'70MD'!$B$11:$B$34,1,FALSE))=TRUE,"","○"))</f>
        <v/>
      </c>
      <c r="AC38" s="60" t="str">
        <f>IF($B38="","",IF(ISERROR(VLOOKUP($A38,WS!$B$11:$B$26,1,FALSE))=TRUE,"","○"))</f>
        <v/>
      </c>
      <c r="AD38" s="61" t="str">
        <f>IF($B38="","",IF(ISERROR(VLOOKUP($A38,WD!$B$11:$B$34,1,FALSE))=TRUE,"","○"))</f>
        <v/>
      </c>
      <c r="AE38" s="60" t="str">
        <f>IF($B38="","",IF(ISERROR(VLOOKUP($A38,'30WS'!$B$11:$B$26,1,FALSE))=TRUE,"","○"))</f>
        <v/>
      </c>
      <c r="AF38" s="61" t="str">
        <f>IF($B38="","",IF(ISERROR(VLOOKUP($A38,'30WD'!$B$11:$B$34,1,FALSE))=TRUE,"","○"))</f>
        <v/>
      </c>
      <c r="AG38" s="62" t="str">
        <f>IF($B38="","",IF(ISERROR(VLOOKUP($A38,'40WS'!$B$11:$B$26,1,FALSE))=TRUE,"","○"))</f>
        <v/>
      </c>
      <c r="AH38" s="61" t="str">
        <f>IF($B38="","",IF(ISERROR(VLOOKUP($A38,'40WD'!$B$11:$B$34,1,FALSE))=TRUE,"","○"))</f>
        <v/>
      </c>
      <c r="AI38" s="60" t="str">
        <f>IF($B38="","",IF(ISERROR(VLOOKUP($A38,'50WS'!$B$11:$B$26,1,FALSE))=TRUE,"","○"))</f>
        <v/>
      </c>
      <c r="AJ38" s="61" t="str">
        <f>IF($B38="","",IF(ISERROR(VLOOKUP($A38,'50WD'!$B$11:$B$34,1,FALSE))=TRUE,"","○"))</f>
        <v/>
      </c>
      <c r="AK38" s="62" t="str">
        <f>IF($B38="","",IF(ISERROR(VLOOKUP($A38,'55WS'!$B$11:$B$26,1,FALSE))=TRUE,"","○"))</f>
        <v/>
      </c>
      <c r="AL38" s="63" t="str">
        <f>IF($B38="","",IF(ISERROR(VLOOKUP($A38,'55WD'!$B$11:$B$34,1,FALSE))=TRUE,"","○"))</f>
        <v/>
      </c>
      <c r="AM38" s="25" t="str">
        <f>IF(VLOOKUP($A38,選手名簿!$A$6:$U$105,2)&lt;&gt;"",IF(COUNTA($F38:$F38)&gt;=0,IF(COUNTIF($G38:$AL38,"○")&lt;1,1,""),""),"")</f>
        <v/>
      </c>
    </row>
    <row r="39" spans="1:39" ht="15" customHeight="1">
      <c r="A39" s="48">
        <v>34</v>
      </c>
      <c r="B39" s="49" t="str">
        <f>IF($A39="","",IF(VLOOKUP($A39,選手名簿!$A$6:$U$105,2)="","",VLOOKUP($A39,選手名簿!$A$6:$U$105,2)))</f>
        <v/>
      </c>
      <c r="C39" s="50" t="str">
        <f>IF($A39="","",IF(VLOOKUP($A39,選手名簿!$A$6:$U$105,3)="","",VLOOKUP($A39,選手名簿!$A$6:$U$105,3)))</f>
        <v/>
      </c>
      <c r="D39" s="49" t="str">
        <f>IF($A39="","",IF(VLOOKUP($A39,選手名簿!$A$6:$U$105,4)="","",VLOOKUP($A39,選手名簿!$A$6:$U$105,4)))</f>
        <v/>
      </c>
      <c r="E39" s="98" t="str">
        <f>IF($A39="","",IF(VLOOKUP($A39,選手名簿!$A$6:$U$105,5)="","",VLOOKUP($A39,選手名簿!$A$6:$U$105,5)))</f>
        <v/>
      </c>
      <c r="F39" s="102"/>
      <c r="G39" s="20"/>
      <c r="H39" s="21"/>
      <c r="I39" s="21"/>
      <c r="J39" s="42" t="str">
        <f>IF($B39="","",IF(ISERROR(VLOOKUP($A39,MT!$B$14:$B$19,1,FALSE))=TRUE,"","○"))</f>
        <v/>
      </c>
      <c r="K39" s="43" t="str">
        <f>IF($B39="","",IF(ISERROR(VLOOKUP($A39,WT!$B$14:$B$19,1,FALSE))=TRUE,"","○"))</f>
        <v/>
      </c>
      <c r="L39" s="119" t="str">
        <f>IF($B39="","",IF(ISERROR(VLOOKUP($A39,OBT!$B$14:$B$22,1,FALSE)=TRUE),"","○"))</f>
        <v/>
      </c>
      <c r="M39" s="116" t="str">
        <f>IF($B39="","",IF(ISERROR(VLOOKUP($A39,OGT!$B$14:$B$22,1,FALSE)=TRUE),"","○"))</f>
        <v/>
      </c>
      <c r="N39" s="119" t="str">
        <f>IF($B39="","",IF(ISERROR(VLOOKUP($A39,HBT!$B$14:$B$22,1,FALSE)=TRUE),"","○"))</f>
        <v/>
      </c>
      <c r="O39" s="75" t="str">
        <f>IF($B39="","",IF(ISERROR(VLOOKUP($A39,MS!$B$11:$B$26,1,FALSE))=TRUE,"","○"))</f>
        <v/>
      </c>
      <c r="P39" s="52" t="str">
        <f>IF($B39="","",IF(ISERROR(VLOOKUP($A39,MD!$B$11:$B$34,1,FALSE))=TRUE,"","○"))</f>
        <v/>
      </c>
      <c r="Q39" s="60" t="str">
        <f>IF($B39="","",IF(ISERROR(VLOOKUP($A39,'30MS'!$B$11:$B$26,1,FALSE))=TRUE,"","○"))</f>
        <v/>
      </c>
      <c r="R39" s="61" t="str">
        <f>IF($B39="","",IF(ISERROR(VLOOKUP($A39,'30MD'!$B$11:$B$34,1,FALSE))=TRUE,"","○"))</f>
        <v/>
      </c>
      <c r="S39" s="60" t="str">
        <f>IF($B39="","",IF(ISERROR(VLOOKUP($A39,'40MS'!$B$11:$B$26,1,FALSE))=TRUE,"","○"))</f>
        <v/>
      </c>
      <c r="T39" s="61" t="str">
        <f>IF($B39="","",IF(ISERROR(VLOOKUP($A39,'40MD'!$B$11:$B$34,1,FALSE))=TRUE,"","○"))</f>
        <v/>
      </c>
      <c r="U39" s="60" t="str">
        <f>IF($B39="","",IF(ISERROR(VLOOKUP($A39,'50MS'!$B$11:$B$26,1,FALSE))=TRUE,"","○"))</f>
        <v/>
      </c>
      <c r="V39" s="61" t="str">
        <f>IF($B39="","",IF(ISERROR(VLOOKUP($A39,'50MD'!$B$11:$B$34,1,FALSE))=TRUE,"","○"))</f>
        <v/>
      </c>
      <c r="W39" s="60" t="str">
        <f>IF($B39="","",IF(ISERROR(VLOOKUP($A39,'60MS'!$B$11:$B$26,1,FALSE))=TRUE,"","○"))</f>
        <v/>
      </c>
      <c r="X39" s="61" t="str">
        <f>IF($B39="","",IF(ISERROR(VLOOKUP($A39,'60MD'!$B$11:$B$34,1,FALSE))=TRUE,"","○"))</f>
        <v/>
      </c>
      <c r="Y39" s="62" t="str">
        <f>IF($B39="","",IF(ISERROR(VLOOKUP($A39,'65MS'!$B$11:$B$26,1,FALSE))=TRUE,"","○"))</f>
        <v/>
      </c>
      <c r="Z39" s="61" t="str">
        <f>IF($B39="","",IF(ISERROR(VLOOKUP($A39,'65MD'!$B$11:$B$34,1,FALSE))=TRUE,"","○"))</f>
        <v/>
      </c>
      <c r="AA39" s="60" t="str">
        <f>IF($B39="","",IF(ISERROR(VLOOKUP($A39,'70MS'!$B$11:$B$26,1,FALSE))=TRUE,"","○"))</f>
        <v/>
      </c>
      <c r="AB39" s="61" t="str">
        <f>IF($B39="","",IF(ISERROR(VLOOKUP($A39,'70MD'!$B$11:$B$34,1,FALSE))=TRUE,"","○"))</f>
        <v/>
      </c>
      <c r="AC39" s="60" t="str">
        <f>IF($B39="","",IF(ISERROR(VLOOKUP($A39,WS!$B$11:$B$26,1,FALSE))=TRUE,"","○"))</f>
        <v/>
      </c>
      <c r="AD39" s="61" t="str">
        <f>IF($B39="","",IF(ISERROR(VLOOKUP($A39,WD!$B$11:$B$34,1,FALSE))=TRUE,"","○"))</f>
        <v/>
      </c>
      <c r="AE39" s="60" t="str">
        <f>IF($B39="","",IF(ISERROR(VLOOKUP($A39,'30WS'!$B$11:$B$26,1,FALSE))=TRUE,"","○"))</f>
        <v/>
      </c>
      <c r="AF39" s="61" t="str">
        <f>IF($B39="","",IF(ISERROR(VLOOKUP($A39,'30WD'!$B$11:$B$34,1,FALSE))=TRUE,"","○"))</f>
        <v/>
      </c>
      <c r="AG39" s="62" t="str">
        <f>IF($B39="","",IF(ISERROR(VLOOKUP($A39,'40WS'!$B$11:$B$26,1,FALSE))=TRUE,"","○"))</f>
        <v/>
      </c>
      <c r="AH39" s="61" t="str">
        <f>IF($B39="","",IF(ISERROR(VLOOKUP($A39,'40WD'!$B$11:$B$34,1,FALSE))=TRUE,"","○"))</f>
        <v/>
      </c>
      <c r="AI39" s="60" t="str">
        <f>IF($B39="","",IF(ISERROR(VLOOKUP($A39,'50WS'!$B$11:$B$26,1,FALSE))=TRUE,"","○"))</f>
        <v/>
      </c>
      <c r="AJ39" s="61" t="str">
        <f>IF($B39="","",IF(ISERROR(VLOOKUP($A39,'50WD'!$B$11:$B$34,1,FALSE))=TRUE,"","○"))</f>
        <v/>
      </c>
      <c r="AK39" s="62" t="str">
        <f>IF($B39="","",IF(ISERROR(VLOOKUP($A39,'55WS'!$B$11:$B$26,1,FALSE))=TRUE,"","○"))</f>
        <v/>
      </c>
      <c r="AL39" s="63" t="str">
        <f>IF($B39="","",IF(ISERROR(VLOOKUP($A39,'55WD'!$B$11:$B$34,1,FALSE))=TRUE,"","○"))</f>
        <v/>
      </c>
      <c r="AM39" s="25" t="str">
        <f>IF(VLOOKUP($A39,選手名簿!$A$6:$U$105,2)&lt;&gt;"",IF(COUNTA($F39:$F39)&gt;=0,IF(COUNTIF($G39:$AL39,"○")&lt;1,1,""),""),"")</f>
        <v/>
      </c>
    </row>
    <row r="40" spans="1:39" ht="15" customHeight="1">
      <c r="A40" s="48">
        <v>35</v>
      </c>
      <c r="B40" s="49" t="str">
        <f>IF($A40="","",IF(VLOOKUP($A40,選手名簿!$A$6:$U$105,2)="","",VLOOKUP($A40,選手名簿!$A$6:$U$105,2)))</f>
        <v/>
      </c>
      <c r="C40" s="50" t="str">
        <f>IF($A40="","",IF(VLOOKUP($A40,選手名簿!$A$6:$U$105,3)="","",VLOOKUP($A40,選手名簿!$A$6:$U$105,3)))</f>
        <v/>
      </c>
      <c r="D40" s="49" t="str">
        <f>IF($A40="","",IF(VLOOKUP($A40,選手名簿!$A$6:$U$105,4)="","",VLOOKUP($A40,選手名簿!$A$6:$U$105,4)))</f>
        <v/>
      </c>
      <c r="E40" s="98" t="str">
        <f>IF($A40="","",IF(VLOOKUP($A40,選手名簿!$A$6:$U$105,5)="","",VLOOKUP($A40,選手名簿!$A$6:$U$105,5)))</f>
        <v/>
      </c>
      <c r="F40" s="102"/>
      <c r="G40" s="20"/>
      <c r="H40" s="21"/>
      <c r="I40" s="21"/>
      <c r="J40" s="42" t="str">
        <f>IF($B40="","",IF(ISERROR(VLOOKUP($A40,MT!$B$14:$B$19,1,FALSE))=TRUE,"","○"))</f>
        <v/>
      </c>
      <c r="K40" s="43" t="str">
        <f>IF($B40="","",IF(ISERROR(VLOOKUP($A40,WT!$B$14:$B$19,1,FALSE))=TRUE,"","○"))</f>
        <v/>
      </c>
      <c r="L40" s="119" t="str">
        <f>IF($B40="","",IF(ISERROR(VLOOKUP($A40,OBT!$B$14:$B$22,1,FALSE)=TRUE),"","○"))</f>
        <v/>
      </c>
      <c r="M40" s="116"/>
      <c r="N40" s="119" t="str">
        <f>IF($B40="","",IF(ISERROR(VLOOKUP($A40,HBT!$B$14:$B$22,1,FALSE)=TRUE),"","○"))</f>
        <v/>
      </c>
      <c r="O40" s="75" t="str">
        <f>IF($B40="","",IF(ISERROR(VLOOKUP($A40,MS!$B$11:$B$26,1,FALSE))=TRUE,"","○"))</f>
        <v/>
      </c>
      <c r="P40" s="52" t="str">
        <f>IF($B40="","",IF(ISERROR(VLOOKUP($A40,MD!$B$11:$B$34,1,FALSE))=TRUE,"","○"))</f>
        <v/>
      </c>
      <c r="Q40" s="60" t="str">
        <f>IF($B40="","",IF(ISERROR(VLOOKUP($A40,'30MS'!$B$11:$B$26,1,FALSE))=TRUE,"","○"))</f>
        <v/>
      </c>
      <c r="R40" s="61" t="str">
        <f>IF($B40="","",IF(ISERROR(VLOOKUP($A40,'30MD'!$B$11:$B$34,1,FALSE))=TRUE,"","○"))</f>
        <v/>
      </c>
      <c r="S40" s="60" t="str">
        <f>IF($B40="","",IF(ISERROR(VLOOKUP($A40,'40MS'!$B$11:$B$26,1,FALSE))=TRUE,"","○"))</f>
        <v/>
      </c>
      <c r="T40" s="61" t="str">
        <f>IF($B40="","",IF(ISERROR(VLOOKUP($A40,'40MD'!$B$11:$B$34,1,FALSE))=TRUE,"","○"))</f>
        <v/>
      </c>
      <c r="U40" s="60" t="str">
        <f>IF($B40="","",IF(ISERROR(VLOOKUP($A40,'50MS'!$B$11:$B$26,1,FALSE))=TRUE,"","○"))</f>
        <v/>
      </c>
      <c r="V40" s="61" t="str">
        <f>IF($B40="","",IF(ISERROR(VLOOKUP($A40,'50MD'!$B$11:$B$34,1,FALSE))=TRUE,"","○"))</f>
        <v/>
      </c>
      <c r="W40" s="60" t="str">
        <f>IF($B40="","",IF(ISERROR(VLOOKUP($A40,'60MS'!$B$11:$B$26,1,FALSE))=TRUE,"","○"))</f>
        <v/>
      </c>
      <c r="X40" s="61" t="str">
        <f>IF($B40="","",IF(ISERROR(VLOOKUP($A40,'60MD'!$B$11:$B$34,1,FALSE))=TRUE,"","○"))</f>
        <v/>
      </c>
      <c r="Y40" s="62" t="str">
        <f>IF($B40="","",IF(ISERROR(VLOOKUP($A40,'65MS'!$B$11:$B$26,1,FALSE))=TRUE,"","○"))</f>
        <v/>
      </c>
      <c r="Z40" s="61" t="str">
        <f>IF($B40="","",IF(ISERROR(VLOOKUP($A40,'65MD'!$B$11:$B$34,1,FALSE))=TRUE,"","○"))</f>
        <v/>
      </c>
      <c r="AA40" s="60" t="str">
        <f>IF($B40="","",IF(ISERROR(VLOOKUP($A40,'70MS'!$B$11:$B$26,1,FALSE))=TRUE,"","○"))</f>
        <v/>
      </c>
      <c r="AB40" s="61" t="str">
        <f>IF($B40="","",IF(ISERROR(VLOOKUP($A40,'70MD'!$B$11:$B$34,1,FALSE))=TRUE,"","○"))</f>
        <v/>
      </c>
      <c r="AC40" s="60" t="str">
        <f>IF($B40="","",IF(ISERROR(VLOOKUP($A40,WS!$B$11:$B$26,1,FALSE))=TRUE,"","○"))</f>
        <v/>
      </c>
      <c r="AD40" s="61" t="str">
        <f>IF($B40="","",IF(ISERROR(VLOOKUP($A40,WD!$B$11:$B$34,1,FALSE))=TRUE,"","○"))</f>
        <v/>
      </c>
      <c r="AE40" s="60" t="str">
        <f>IF($B40="","",IF(ISERROR(VLOOKUP($A40,'30WS'!$B$11:$B$26,1,FALSE))=TRUE,"","○"))</f>
        <v/>
      </c>
      <c r="AF40" s="61" t="str">
        <f>IF($B40="","",IF(ISERROR(VLOOKUP($A40,'30WD'!$B$11:$B$34,1,FALSE))=TRUE,"","○"))</f>
        <v/>
      </c>
      <c r="AG40" s="62" t="str">
        <f>IF($B40="","",IF(ISERROR(VLOOKUP($A40,'40WS'!$B$11:$B$26,1,FALSE))=TRUE,"","○"))</f>
        <v/>
      </c>
      <c r="AH40" s="61" t="str">
        <f>IF($B40="","",IF(ISERROR(VLOOKUP($A40,'40WD'!$B$11:$B$34,1,FALSE))=TRUE,"","○"))</f>
        <v/>
      </c>
      <c r="AI40" s="60" t="str">
        <f>IF($B40="","",IF(ISERROR(VLOOKUP($A40,'50WS'!$B$11:$B$26,1,FALSE))=TRUE,"","○"))</f>
        <v/>
      </c>
      <c r="AJ40" s="61" t="str">
        <f>IF($B40="","",IF(ISERROR(VLOOKUP($A40,'50WD'!$B$11:$B$34,1,FALSE))=TRUE,"","○"))</f>
        <v/>
      </c>
      <c r="AK40" s="62" t="str">
        <f>IF($B40="","",IF(ISERROR(VLOOKUP($A40,'55WS'!$B$11:$B$26,1,FALSE))=TRUE,"","○"))</f>
        <v/>
      </c>
      <c r="AL40" s="63" t="str">
        <f>IF($B40="","",IF(ISERROR(VLOOKUP($A40,'55WD'!$B$11:$B$34,1,FALSE))=TRUE,"","○"))</f>
        <v/>
      </c>
      <c r="AM40" s="25" t="str">
        <f>IF(VLOOKUP($A40,選手名簿!$A$6:$U$105,2)&lt;&gt;"",IF(COUNTA($F40:$F40)&gt;=0,IF(COUNTIF($G40:$AL40,"○")&lt;1,1,""),""),"")</f>
        <v/>
      </c>
    </row>
    <row r="41" spans="1:39" ht="15" customHeight="1">
      <c r="A41" s="48">
        <v>36</v>
      </c>
      <c r="B41" s="49" t="str">
        <f>IF($A41="","",IF(VLOOKUP($A41,選手名簿!$A$6:$U$105,2)="","",VLOOKUP($A41,選手名簿!$A$6:$U$105,2)))</f>
        <v/>
      </c>
      <c r="C41" s="50" t="str">
        <f>IF($A41="","",IF(VLOOKUP($A41,選手名簿!$A$6:$U$105,3)="","",VLOOKUP($A41,選手名簿!$A$6:$U$105,3)))</f>
        <v/>
      </c>
      <c r="D41" s="49" t="str">
        <f>IF($A41="","",IF(VLOOKUP($A41,選手名簿!$A$6:$U$105,4)="","",VLOOKUP($A41,選手名簿!$A$6:$U$105,4)))</f>
        <v/>
      </c>
      <c r="E41" s="98" t="str">
        <f>IF($A41="","",IF(VLOOKUP($A41,選手名簿!$A$6:$U$105,5)="","",VLOOKUP($A41,選手名簿!$A$6:$U$105,5)))</f>
        <v/>
      </c>
      <c r="F41" s="102"/>
      <c r="G41" s="20"/>
      <c r="H41" s="21"/>
      <c r="I41" s="21"/>
      <c r="J41" s="42" t="str">
        <f>IF($B41="","",IF(ISERROR(VLOOKUP($A41,MT!$B$14:$B$19,1,FALSE))=TRUE,"","○"))</f>
        <v/>
      </c>
      <c r="K41" s="43" t="str">
        <f>IF($B41="","",IF(ISERROR(VLOOKUP($A41,WT!$B$14:$B$19,1,FALSE))=TRUE,"","○"))</f>
        <v/>
      </c>
      <c r="L41" s="119" t="str">
        <f>IF($B41="","",IF(ISERROR(VLOOKUP($A41,OBT!$B$14:$B$22,1,FALSE)=TRUE),"","○"))</f>
        <v/>
      </c>
      <c r="M41" s="116"/>
      <c r="N41" s="119" t="str">
        <f>IF($B41="","",IF(ISERROR(VLOOKUP($A41,HBT!$B$14:$B$22,1,FALSE)=TRUE),"","○"))</f>
        <v/>
      </c>
      <c r="O41" s="75" t="str">
        <f>IF($B41="","",IF(ISERROR(VLOOKUP($A41,MS!$B$11:$B$26,1,FALSE))=TRUE,"","○"))</f>
        <v/>
      </c>
      <c r="P41" s="52" t="str">
        <f>IF($B41="","",IF(ISERROR(VLOOKUP($A41,MD!$B$11:$B$34,1,FALSE))=TRUE,"","○"))</f>
        <v/>
      </c>
      <c r="Q41" s="60" t="str">
        <f>IF($B41="","",IF(ISERROR(VLOOKUP($A41,'30MS'!$B$11:$B$26,1,FALSE))=TRUE,"","○"))</f>
        <v/>
      </c>
      <c r="R41" s="61" t="str">
        <f>IF($B41="","",IF(ISERROR(VLOOKUP($A41,'30MD'!$B$11:$B$34,1,FALSE))=TRUE,"","○"))</f>
        <v/>
      </c>
      <c r="S41" s="60" t="str">
        <f>IF($B41="","",IF(ISERROR(VLOOKUP($A41,'40MS'!$B$11:$B$26,1,FALSE))=TRUE,"","○"))</f>
        <v/>
      </c>
      <c r="T41" s="61" t="str">
        <f>IF($B41="","",IF(ISERROR(VLOOKUP($A41,'40MD'!$B$11:$B$34,1,FALSE))=TRUE,"","○"))</f>
        <v/>
      </c>
      <c r="U41" s="60" t="str">
        <f>IF($B41="","",IF(ISERROR(VLOOKUP($A41,'50MS'!$B$11:$B$26,1,FALSE))=TRUE,"","○"))</f>
        <v/>
      </c>
      <c r="V41" s="61" t="str">
        <f>IF($B41="","",IF(ISERROR(VLOOKUP($A41,'50MD'!$B$11:$B$34,1,FALSE))=TRUE,"","○"))</f>
        <v/>
      </c>
      <c r="W41" s="60" t="str">
        <f>IF($B41="","",IF(ISERROR(VLOOKUP($A41,'60MS'!$B$11:$B$26,1,FALSE))=TRUE,"","○"))</f>
        <v/>
      </c>
      <c r="X41" s="61" t="str">
        <f>IF($B41="","",IF(ISERROR(VLOOKUP($A41,'60MD'!$B$11:$B$34,1,FALSE))=TRUE,"","○"))</f>
        <v/>
      </c>
      <c r="Y41" s="62" t="str">
        <f>IF($B41="","",IF(ISERROR(VLOOKUP($A41,'65MS'!$B$11:$B$26,1,FALSE))=TRUE,"","○"))</f>
        <v/>
      </c>
      <c r="Z41" s="61" t="str">
        <f>IF($B41="","",IF(ISERROR(VLOOKUP($A41,'65MD'!$B$11:$B$34,1,FALSE))=TRUE,"","○"))</f>
        <v/>
      </c>
      <c r="AA41" s="60" t="str">
        <f>IF($B41="","",IF(ISERROR(VLOOKUP($A41,'70MS'!$B$11:$B$26,1,FALSE))=TRUE,"","○"))</f>
        <v/>
      </c>
      <c r="AB41" s="61" t="str">
        <f>IF($B41="","",IF(ISERROR(VLOOKUP($A41,'70MD'!$B$11:$B$34,1,FALSE))=TRUE,"","○"))</f>
        <v/>
      </c>
      <c r="AC41" s="60" t="str">
        <f>IF($B41="","",IF(ISERROR(VLOOKUP($A41,WS!$B$11:$B$26,1,FALSE))=TRUE,"","○"))</f>
        <v/>
      </c>
      <c r="AD41" s="61" t="str">
        <f>IF($B41="","",IF(ISERROR(VLOOKUP($A41,WD!$B$11:$B$34,1,FALSE))=TRUE,"","○"))</f>
        <v/>
      </c>
      <c r="AE41" s="60" t="str">
        <f>IF($B41="","",IF(ISERROR(VLOOKUP($A41,'30WS'!$B$11:$B$26,1,FALSE))=TRUE,"","○"))</f>
        <v/>
      </c>
      <c r="AF41" s="61" t="str">
        <f>IF($B41="","",IF(ISERROR(VLOOKUP($A41,'30WD'!$B$11:$B$34,1,FALSE))=TRUE,"","○"))</f>
        <v/>
      </c>
      <c r="AG41" s="62" t="str">
        <f>IF($B41="","",IF(ISERROR(VLOOKUP($A41,'40WS'!$B$11:$B$26,1,FALSE))=TRUE,"","○"))</f>
        <v/>
      </c>
      <c r="AH41" s="61" t="str">
        <f>IF($B41="","",IF(ISERROR(VLOOKUP($A41,'40WD'!$B$11:$B$34,1,FALSE))=TRUE,"","○"))</f>
        <v/>
      </c>
      <c r="AI41" s="60" t="str">
        <f>IF($B41="","",IF(ISERROR(VLOOKUP($A41,'50WS'!$B$11:$B$26,1,FALSE))=TRUE,"","○"))</f>
        <v/>
      </c>
      <c r="AJ41" s="61" t="str">
        <f>IF($B41="","",IF(ISERROR(VLOOKUP($A41,'50WD'!$B$11:$B$34,1,FALSE))=TRUE,"","○"))</f>
        <v/>
      </c>
      <c r="AK41" s="62" t="str">
        <f>IF($B41="","",IF(ISERROR(VLOOKUP($A41,'55WS'!$B$11:$B$26,1,FALSE))=TRUE,"","○"))</f>
        <v/>
      </c>
      <c r="AL41" s="63" t="str">
        <f>IF($B41="","",IF(ISERROR(VLOOKUP($A41,'55WD'!$B$11:$B$34,1,FALSE))=TRUE,"","○"))</f>
        <v/>
      </c>
      <c r="AM41" s="25" t="str">
        <f>IF(VLOOKUP($A41,選手名簿!$A$6:$U$105,2)&lt;&gt;"",IF(COUNTA($F41:$F41)&gt;=0,IF(COUNTIF($G41:$AL41,"○")&lt;1,1,""),""),"")</f>
        <v/>
      </c>
    </row>
    <row r="42" spans="1:39" ht="15" customHeight="1">
      <c r="A42" s="48">
        <v>37</v>
      </c>
      <c r="B42" s="49" t="str">
        <f>IF($A42="","",IF(VLOOKUP($A42,選手名簿!$A$6:$U$105,2)="","",VLOOKUP($A42,選手名簿!$A$6:$U$105,2)))</f>
        <v/>
      </c>
      <c r="C42" s="50" t="str">
        <f>IF($A42="","",IF(VLOOKUP($A42,選手名簿!$A$6:$U$105,3)="","",VLOOKUP($A42,選手名簿!$A$6:$U$105,3)))</f>
        <v/>
      </c>
      <c r="D42" s="49" t="str">
        <f>IF($A42="","",IF(VLOOKUP($A42,選手名簿!$A$6:$U$105,4)="","",VLOOKUP($A42,選手名簿!$A$6:$U$105,4)))</f>
        <v/>
      </c>
      <c r="E42" s="98" t="str">
        <f>IF($A42="","",IF(VLOOKUP($A42,選手名簿!$A$6:$U$105,5)="","",VLOOKUP($A42,選手名簿!$A$6:$U$105,5)))</f>
        <v/>
      </c>
      <c r="F42" s="102"/>
      <c r="G42" s="20"/>
      <c r="H42" s="21"/>
      <c r="I42" s="21"/>
      <c r="J42" s="42" t="str">
        <f>IF($B42="","",IF(ISERROR(VLOOKUP($A42,MT!$B$14:$B$19,1,FALSE))=TRUE,"","○"))</f>
        <v/>
      </c>
      <c r="K42" s="43" t="str">
        <f>IF($B42="","",IF(ISERROR(VLOOKUP($A42,WT!$B$14:$B$19,1,FALSE))=TRUE,"","○"))</f>
        <v/>
      </c>
      <c r="L42" s="119" t="str">
        <f>IF($B42="","",IF(ISERROR(VLOOKUP($A42,OBT!$B$14:$B$22,1,FALSE)=TRUE),"","○"))</f>
        <v/>
      </c>
      <c r="M42" s="116"/>
      <c r="N42" s="119" t="str">
        <f>IF($B42="","",IF(ISERROR(VLOOKUP($A42,HBT!$B$14:$B$22,1,FALSE)=TRUE),"","○"))</f>
        <v/>
      </c>
      <c r="O42" s="75" t="str">
        <f>IF($B42="","",IF(ISERROR(VLOOKUP($A42,MS!$B$11:$B$26,1,FALSE))=TRUE,"","○"))</f>
        <v/>
      </c>
      <c r="P42" s="52" t="str">
        <f>IF($B42="","",IF(ISERROR(VLOOKUP($A42,MD!$B$11:$B$34,1,FALSE))=TRUE,"","○"))</f>
        <v/>
      </c>
      <c r="Q42" s="60" t="str">
        <f>IF($B42="","",IF(ISERROR(VLOOKUP($A42,'30MS'!$B$11:$B$26,1,FALSE))=TRUE,"","○"))</f>
        <v/>
      </c>
      <c r="R42" s="61" t="str">
        <f>IF($B42="","",IF(ISERROR(VLOOKUP($A42,'30MD'!$B$11:$B$34,1,FALSE))=TRUE,"","○"))</f>
        <v/>
      </c>
      <c r="S42" s="60" t="str">
        <f>IF($B42="","",IF(ISERROR(VLOOKUP($A42,'40MS'!$B$11:$B$26,1,FALSE))=TRUE,"","○"))</f>
        <v/>
      </c>
      <c r="T42" s="61" t="str">
        <f>IF($B42="","",IF(ISERROR(VLOOKUP($A42,'40MD'!$B$11:$B$34,1,FALSE))=TRUE,"","○"))</f>
        <v/>
      </c>
      <c r="U42" s="60" t="str">
        <f>IF($B42="","",IF(ISERROR(VLOOKUP($A42,'50MS'!$B$11:$B$26,1,FALSE))=TRUE,"","○"))</f>
        <v/>
      </c>
      <c r="V42" s="61" t="str">
        <f>IF($B42="","",IF(ISERROR(VLOOKUP($A42,'50MD'!$B$11:$B$34,1,FALSE))=TRUE,"","○"))</f>
        <v/>
      </c>
      <c r="W42" s="60" t="str">
        <f>IF($B42="","",IF(ISERROR(VLOOKUP($A42,'60MS'!$B$11:$B$26,1,FALSE))=TRUE,"","○"))</f>
        <v/>
      </c>
      <c r="X42" s="61" t="str">
        <f>IF($B42="","",IF(ISERROR(VLOOKUP($A42,'60MD'!$B$11:$B$34,1,FALSE))=TRUE,"","○"))</f>
        <v/>
      </c>
      <c r="Y42" s="62" t="str">
        <f>IF($B42="","",IF(ISERROR(VLOOKUP($A42,'65MS'!$B$11:$B$26,1,FALSE))=TRUE,"","○"))</f>
        <v/>
      </c>
      <c r="Z42" s="61" t="str">
        <f>IF($B42="","",IF(ISERROR(VLOOKUP($A42,'65MD'!$B$11:$B$34,1,FALSE))=TRUE,"","○"))</f>
        <v/>
      </c>
      <c r="AA42" s="60" t="str">
        <f>IF($B42="","",IF(ISERROR(VLOOKUP($A42,'70MS'!$B$11:$B$26,1,FALSE))=TRUE,"","○"))</f>
        <v/>
      </c>
      <c r="AB42" s="61" t="str">
        <f>IF($B42="","",IF(ISERROR(VLOOKUP($A42,'70MD'!$B$11:$B$34,1,FALSE))=TRUE,"","○"))</f>
        <v/>
      </c>
      <c r="AC42" s="60" t="str">
        <f>IF($B42="","",IF(ISERROR(VLOOKUP($A42,WS!$B$11:$B$26,1,FALSE))=TRUE,"","○"))</f>
        <v/>
      </c>
      <c r="AD42" s="61" t="str">
        <f>IF($B42="","",IF(ISERROR(VLOOKUP($A42,WD!$B$11:$B$34,1,FALSE))=TRUE,"","○"))</f>
        <v/>
      </c>
      <c r="AE42" s="60" t="str">
        <f>IF($B42="","",IF(ISERROR(VLOOKUP($A42,'30WS'!$B$11:$B$26,1,FALSE))=TRUE,"","○"))</f>
        <v/>
      </c>
      <c r="AF42" s="61" t="str">
        <f>IF($B42="","",IF(ISERROR(VLOOKUP($A42,'30WD'!$B$11:$B$34,1,FALSE))=TRUE,"","○"))</f>
        <v/>
      </c>
      <c r="AG42" s="62" t="str">
        <f>IF($B42="","",IF(ISERROR(VLOOKUP($A42,'40WS'!$B$11:$B$26,1,FALSE))=TRUE,"","○"))</f>
        <v/>
      </c>
      <c r="AH42" s="61" t="str">
        <f>IF($B42="","",IF(ISERROR(VLOOKUP($A42,'40WD'!$B$11:$B$34,1,FALSE))=TRUE,"","○"))</f>
        <v/>
      </c>
      <c r="AI42" s="60" t="str">
        <f>IF($B42="","",IF(ISERROR(VLOOKUP($A42,'50WS'!$B$11:$B$26,1,FALSE))=TRUE,"","○"))</f>
        <v/>
      </c>
      <c r="AJ42" s="61" t="str">
        <f>IF($B42="","",IF(ISERROR(VLOOKUP($A42,'50WD'!$B$11:$B$34,1,FALSE))=TRUE,"","○"))</f>
        <v/>
      </c>
      <c r="AK42" s="62" t="str">
        <f>IF($B42="","",IF(ISERROR(VLOOKUP($A42,'55WS'!$B$11:$B$26,1,FALSE))=TRUE,"","○"))</f>
        <v/>
      </c>
      <c r="AL42" s="63" t="str">
        <f>IF($B42="","",IF(ISERROR(VLOOKUP($A42,'55WD'!$B$11:$B$34,1,FALSE))=TRUE,"","○"))</f>
        <v/>
      </c>
      <c r="AM42" s="25" t="str">
        <f>IF(VLOOKUP($A42,選手名簿!$A$6:$U$105,2)&lt;&gt;"",IF(COUNTA($F42:$F42)&gt;=0,IF(COUNTIF($G42:$AL42,"○")&lt;1,1,""),""),"")</f>
        <v/>
      </c>
    </row>
    <row r="43" spans="1:39" ht="15" customHeight="1">
      <c r="A43" s="48">
        <v>38</v>
      </c>
      <c r="B43" s="49" t="str">
        <f>IF($A43="","",IF(VLOOKUP($A43,選手名簿!$A$6:$U$105,2)="","",VLOOKUP($A43,選手名簿!$A$6:$U$105,2)))</f>
        <v/>
      </c>
      <c r="C43" s="50" t="str">
        <f>IF($A43="","",IF(VLOOKUP($A43,選手名簿!$A$6:$U$105,3)="","",VLOOKUP($A43,選手名簿!$A$6:$U$105,3)))</f>
        <v/>
      </c>
      <c r="D43" s="49" t="str">
        <f>IF($A43="","",IF(VLOOKUP($A43,選手名簿!$A$6:$U$105,4)="","",VLOOKUP($A43,選手名簿!$A$6:$U$105,4)))</f>
        <v/>
      </c>
      <c r="E43" s="98" t="str">
        <f>IF($A43="","",IF(VLOOKUP($A43,選手名簿!$A$6:$U$105,5)="","",VLOOKUP($A43,選手名簿!$A$6:$U$105,5)))</f>
        <v/>
      </c>
      <c r="F43" s="102"/>
      <c r="G43" s="20"/>
      <c r="H43" s="21"/>
      <c r="I43" s="21"/>
      <c r="J43" s="42" t="str">
        <f>IF($B43="","",IF(ISERROR(VLOOKUP($A43,MT!$B$14:$B$19,1,FALSE))=TRUE,"","○"))</f>
        <v/>
      </c>
      <c r="K43" s="43" t="str">
        <f>IF($B43="","",IF(ISERROR(VLOOKUP($A43,WT!$B$14:$B$19,1,FALSE))=TRUE,"","○"))</f>
        <v/>
      </c>
      <c r="L43" s="119" t="str">
        <f>IF($B43="","",IF(ISERROR(VLOOKUP($A43,OBT!$B$14:$B$22,1,FALSE)=TRUE),"","○"))</f>
        <v/>
      </c>
      <c r="M43" s="116"/>
      <c r="N43" s="119" t="str">
        <f>IF($B43="","",IF(ISERROR(VLOOKUP($A43,HBT!$B$14:$B$22,1,FALSE)=TRUE),"","○"))</f>
        <v/>
      </c>
      <c r="O43" s="75" t="str">
        <f>IF($B43="","",IF(ISERROR(VLOOKUP($A43,MS!$B$11:$B$26,1,FALSE))=TRUE,"","○"))</f>
        <v/>
      </c>
      <c r="P43" s="52" t="str">
        <f>IF($B43="","",IF(ISERROR(VLOOKUP($A43,MD!$B$11:$B$34,1,FALSE))=TRUE,"","○"))</f>
        <v/>
      </c>
      <c r="Q43" s="60" t="str">
        <f>IF($B43="","",IF(ISERROR(VLOOKUP($A43,'30MS'!$B$11:$B$26,1,FALSE))=TRUE,"","○"))</f>
        <v/>
      </c>
      <c r="R43" s="61" t="str">
        <f>IF($B43="","",IF(ISERROR(VLOOKUP($A43,'30MD'!$B$11:$B$34,1,FALSE))=TRUE,"","○"))</f>
        <v/>
      </c>
      <c r="S43" s="60" t="str">
        <f>IF($B43="","",IF(ISERROR(VLOOKUP($A43,'40MS'!$B$11:$B$26,1,FALSE))=TRUE,"","○"))</f>
        <v/>
      </c>
      <c r="T43" s="61" t="str">
        <f>IF($B43="","",IF(ISERROR(VLOOKUP($A43,'40MD'!$B$11:$B$34,1,FALSE))=TRUE,"","○"))</f>
        <v/>
      </c>
      <c r="U43" s="60" t="str">
        <f>IF($B43="","",IF(ISERROR(VLOOKUP($A43,'50MS'!$B$11:$B$26,1,FALSE))=TRUE,"","○"))</f>
        <v/>
      </c>
      <c r="V43" s="61" t="str">
        <f>IF($B43="","",IF(ISERROR(VLOOKUP($A43,'50MD'!$B$11:$B$34,1,FALSE))=TRUE,"","○"))</f>
        <v/>
      </c>
      <c r="W43" s="60" t="str">
        <f>IF($B43="","",IF(ISERROR(VLOOKUP($A43,'60MS'!$B$11:$B$26,1,FALSE))=TRUE,"","○"))</f>
        <v/>
      </c>
      <c r="X43" s="61" t="str">
        <f>IF($B43="","",IF(ISERROR(VLOOKUP($A43,'60MD'!$B$11:$B$34,1,FALSE))=TRUE,"","○"))</f>
        <v/>
      </c>
      <c r="Y43" s="62" t="str">
        <f>IF($B43="","",IF(ISERROR(VLOOKUP($A43,'65MS'!$B$11:$B$26,1,FALSE))=TRUE,"","○"))</f>
        <v/>
      </c>
      <c r="Z43" s="61" t="str">
        <f>IF($B43="","",IF(ISERROR(VLOOKUP($A43,'65MD'!$B$11:$B$34,1,FALSE))=TRUE,"","○"))</f>
        <v/>
      </c>
      <c r="AA43" s="60" t="str">
        <f>IF($B43="","",IF(ISERROR(VLOOKUP($A43,'70MS'!$B$11:$B$26,1,FALSE))=TRUE,"","○"))</f>
        <v/>
      </c>
      <c r="AB43" s="61" t="str">
        <f>IF($B43="","",IF(ISERROR(VLOOKUP($A43,'70MD'!$B$11:$B$34,1,FALSE))=TRUE,"","○"))</f>
        <v/>
      </c>
      <c r="AC43" s="60" t="str">
        <f>IF($B43="","",IF(ISERROR(VLOOKUP($A43,WS!$B$11:$B$26,1,FALSE))=TRUE,"","○"))</f>
        <v/>
      </c>
      <c r="AD43" s="61" t="str">
        <f>IF($B43="","",IF(ISERROR(VLOOKUP($A43,WD!$B$11:$B$34,1,FALSE))=TRUE,"","○"))</f>
        <v/>
      </c>
      <c r="AE43" s="60" t="str">
        <f>IF($B43="","",IF(ISERROR(VLOOKUP($A43,'30WS'!$B$11:$B$26,1,FALSE))=TRUE,"","○"))</f>
        <v/>
      </c>
      <c r="AF43" s="61" t="str">
        <f>IF($B43="","",IF(ISERROR(VLOOKUP($A43,'30WD'!$B$11:$B$34,1,FALSE))=TRUE,"","○"))</f>
        <v/>
      </c>
      <c r="AG43" s="62" t="str">
        <f>IF($B43="","",IF(ISERROR(VLOOKUP($A43,'40WS'!$B$11:$B$26,1,FALSE))=TRUE,"","○"))</f>
        <v/>
      </c>
      <c r="AH43" s="61" t="str">
        <f>IF($B43="","",IF(ISERROR(VLOOKUP($A43,'40WD'!$B$11:$B$34,1,FALSE))=TRUE,"","○"))</f>
        <v/>
      </c>
      <c r="AI43" s="60" t="str">
        <f>IF($B43="","",IF(ISERROR(VLOOKUP($A43,'50WS'!$B$11:$B$26,1,FALSE))=TRUE,"","○"))</f>
        <v/>
      </c>
      <c r="AJ43" s="61" t="str">
        <f>IF($B43="","",IF(ISERROR(VLOOKUP($A43,'50WD'!$B$11:$B$34,1,FALSE))=TRUE,"","○"))</f>
        <v/>
      </c>
      <c r="AK43" s="62" t="str">
        <f>IF($B43="","",IF(ISERROR(VLOOKUP($A43,'55WS'!$B$11:$B$26,1,FALSE))=TRUE,"","○"))</f>
        <v/>
      </c>
      <c r="AL43" s="63" t="str">
        <f>IF($B43="","",IF(ISERROR(VLOOKUP($A43,'55WD'!$B$11:$B$34,1,FALSE))=TRUE,"","○"))</f>
        <v/>
      </c>
      <c r="AM43" s="25" t="str">
        <f>IF(VLOOKUP($A43,選手名簿!$A$6:$U$105,2)&lt;&gt;"",IF(COUNTA($F43:$F43)&gt;=0,IF(COUNTIF($G43:$AL43,"○")&lt;1,1,""),""),"")</f>
        <v/>
      </c>
    </row>
    <row r="44" spans="1:39" ht="15" customHeight="1">
      <c r="A44" s="48">
        <v>39</v>
      </c>
      <c r="B44" s="49" t="str">
        <f>IF($A44="","",IF(VLOOKUP($A44,選手名簿!$A$6:$U$105,2)="","",VLOOKUP($A44,選手名簿!$A$6:$U$105,2)))</f>
        <v/>
      </c>
      <c r="C44" s="50" t="str">
        <f>IF($A44="","",IF(VLOOKUP($A44,選手名簿!$A$6:$U$105,3)="","",VLOOKUP($A44,選手名簿!$A$6:$U$105,3)))</f>
        <v/>
      </c>
      <c r="D44" s="49" t="str">
        <f>IF($A44="","",IF(VLOOKUP($A44,選手名簿!$A$6:$U$105,4)="","",VLOOKUP($A44,選手名簿!$A$6:$U$105,4)))</f>
        <v/>
      </c>
      <c r="E44" s="98" t="str">
        <f>IF($A44="","",IF(VLOOKUP($A44,選手名簿!$A$6:$U$105,5)="","",VLOOKUP($A44,選手名簿!$A$6:$U$105,5)))</f>
        <v/>
      </c>
      <c r="F44" s="102"/>
      <c r="G44" s="20"/>
      <c r="H44" s="21"/>
      <c r="I44" s="21"/>
      <c r="J44" s="42" t="str">
        <f>IF($B44="","",IF(ISERROR(VLOOKUP($A44,MT!$B$14:$B$19,1,FALSE))=TRUE,"","○"))</f>
        <v/>
      </c>
      <c r="K44" s="43" t="str">
        <f>IF($B44="","",IF(ISERROR(VLOOKUP($A44,WT!$B$14:$B$19,1,FALSE))=TRUE,"","○"))</f>
        <v/>
      </c>
      <c r="L44" s="119" t="str">
        <f>IF($B44="","",IF(ISERROR(VLOOKUP($A44,OBT!$B$14:$B$22,1,FALSE)=TRUE),"","○"))</f>
        <v/>
      </c>
      <c r="M44" s="116"/>
      <c r="N44" s="119" t="str">
        <f>IF($B44="","",IF(ISERROR(VLOOKUP($A44,HBT!$B$14:$B$22,1,FALSE)=TRUE),"","○"))</f>
        <v/>
      </c>
      <c r="O44" s="75" t="str">
        <f>IF($B44="","",IF(ISERROR(VLOOKUP($A44,MS!$B$11:$B$26,1,FALSE))=TRUE,"","○"))</f>
        <v/>
      </c>
      <c r="P44" s="52" t="str">
        <f>IF($B44="","",IF(ISERROR(VLOOKUP($A44,MD!$B$11:$B$34,1,FALSE))=TRUE,"","○"))</f>
        <v/>
      </c>
      <c r="Q44" s="60" t="str">
        <f>IF($B44="","",IF(ISERROR(VLOOKUP($A44,'30MS'!$B$11:$B$26,1,FALSE))=TRUE,"","○"))</f>
        <v/>
      </c>
      <c r="R44" s="61" t="str">
        <f>IF($B44="","",IF(ISERROR(VLOOKUP($A44,'30MD'!$B$11:$B$34,1,FALSE))=TRUE,"","○"))</f>
        <v/>
      </c>
      <c r="S44" s="60" t="str">
        <f>IF($B44="","",IF(ISERROR(VLOOKUP($A44,'40MS'!$B$11:$B$26,1,FALSE))=TRUE,"","○"))</f>
        <v/>
      </c>
      <c r="T44" s="61" t="str">
        <f>IF($B44="","",IF(ISERROR(VLOOKUP($A44,'40MD'!$B$11:$B$34,1,FALSE))=TRUE,"","○"))</f>
        <v/>
      </c>
      <c r="U44" s="60" t="str">
        <f>IF($B44="","",IF(ISERROR(VLOOKUP($A44,'50MS'!$B$11:$B$26,1,FALSE))=TRUE,"","○"))</f>
        <v/>
      </c>
      <c r="V44" s="61" t="str">
        <f>IF($B44="","",IF(ISERROR(VLOOKUP($A44,'50MD'!$B$11:$B$34,1,FALSE))=TRUE,"","○"))</f>
        <v/>
      </c>
      <c r="W44" s="60" t="str">
        <f>IF($B44="","",IF(ISERROR(VLOOKUP($A44,'60MS'!$B$11:$B$26,1,FALSE))=TRUE,"","○"))</f>
        <v/>
      </c>
      <c r="X44" s="61" t="str">
        <f>IF($B44="","",IF(ISERROR(VLOOKUP($A44,'60MD'!$B$11:$B$34,1,FALSE))=TRUE,"","○"))</f>
        <v/>
      </c>
      <c r="Y44" s="62" t="str">
        <f>IF($B44="","",IF(ISERROR(VLOOKUP($A44,'65MS'!$B$11:$B$26,1,FALSE))=TRUE,"","○"))</f>
        <v/>
      </c>
      <c r="Z44" s="61" t="str">
        <f>IF($B44="","",IF(ISERROR(VLOOKUP($A44,'65MD'!$B$11:$B$34,1,FALSE))=TRUE,"","○"))</f>
        <v/>
      </c>
      <c r="AA44" s="60" t="str">
        <f>IF($B44="","",IF(ISERROR(VLOOKUP($A44,'70MS'!$B$11:$B$26,1,FALSE))=TRUE,"","○"))</f>
        <v/>
      </c>
      <c r="AB44" s="61" t="str">
        <f>IF($B44="","",IF(ISERROR(VLOOKUP($A44,'70MD'!$B$11:$B$34,1,FALSE))=TRUE,"","○"))</f>
        <v/>
      </c>
      <c r="AC44" s="60" t="str">
        <f>IF($B44="","",IF(ISERROR(VLOOKUP($A44,WS!$B$11:$B$26,1,FALSE))=TRUE,"","○"))</f>
        <v/>
      </c>
      <c r="AD44" s="61" t="str">
        <f>IF($B44="","",IF(ISERROR(VLOOKUP($A44,WD!$B$11:$B$34,1,FALSE))=TRUE,"","○"))</f>
        <v/>
      </c>
      <c r="AE44" s="60" t="str">
        <f>IF($B44="","",IF(ISERROR(VLOOKUP($A44,'30WS'!$B$11:$B$26,1,FALSE))=TRUE,"","○"))</f>
        <v/>
      </c>
      <c r="AF44" s="61" t="str">
        <f>IF($B44="","",IF(ISERROR(VLOOKUP($A44,'30WD'!$B$11:$B$34,1,FALSE))=TRUE,"","○"))</f>
        <v/>
      </c>
      <c r="AG44" s="62" t="str">
        <f>IF($B44="","",IF(ISERROR(VLOOKUP($A44,'40WS'!$B$11:$B$26,1,FALSE))=TRUE,"","○"))</f>
        <v/>
      </c>
      <c r="AH44" s="61" t="str">
        <f>IF($B44="","",IF(ISERROR(VLOOKUP($A44,'40WD'!$B$11:$B$34,1,FALSE))=TRUE,"","○"))</f>
        <v/>
      </c>
      <c r="AI44" s="60" t="str">
        <f>IF($B44="","",IF(ISERROR(VLOOKUP($A44,'50WS'!$B$11:$B$26,1,FALSE))=TRUE,"","○"))</f>
        <v/>
      </c>
      <c r="AJ44" s="61" t="str">
        <f>IF($B44="","",IF(ISERROR(VLOOKUP($A44,'50WD'!$B$11:$B$34,1,FALSE))=TRUE,"","○"))</f>
        <v/>
      </c>
      <c r="AK44" s="62" t="str">
        <f>IF($B44="","",IF(ISERROR(VLOOKUP($A44,'55WS'!$B$11:$B$26,1,FALSE))=TRUE,"","○"))</f>
        <v/>
      </c>
      <c r="AL44" s="63" t="str">
        <f>IF($B44="","",IF(ISERROR(VLOOKUP($A44,'55WD'!$B$11:$B$34,1,FALSE))=TRUE,"","○"))</f>
        <v/>
      </c>
      <c r="AM44" s="25" t="str">
        <f>IF(VLOOKUP($A44,選手名簿!$A$6:$U$105,2)&lt;&gt;"",IF(COUNTA($F44:$F44)&gt;=0,IF(COUNTIF($G44:$AL44,"○")&lt;1,1,""),""),"")</f>
        <v/>
      </c>
    </row>
    <row r="45" spans="1:39" ht="15" customHeight="1">
      <c r="A45" s="48">
        <v>40</v>
      </c>
      <c r="B45" s="49" t="str">
        <f>IF($A45="","",IF(VLOOKUP($A45,選手名簿!$A$6:$U$105,2)="","",VLOOKUP($A45,選手名簿!$A$6:$U$105,2)))</f>
        <v/>
      </c>
      <c r="C45" s="50" t="str">
        <f>IF($A45="","",IF(VLOOKUP($A45,選手名簿!$A$6:$U$105,3)="","",VLOOKUP($A45,選手名簿!$A$6:$U$105,3)))</f>
        <v/>
      </c>
      <c r="D45" s="49" t="str">
        <f>IF($A45="","",IF(VLOOKUP($A45,選手名簿!$A$6:$U$105,4)="","",VLOOKUP($A45,選手名簿!$A$6:$U$105,4)))</f>
        <v/>
      </c>
      <c r="E45" s="98" t="str">
        <f>IF($A45="","",IF(VLOOKUP($A45,選手名簿!$A$6:$U$105,5)="","",VLOOKUP($A45,選手名簿!$A$6:$U$105,5)))</f>
        <v/>
      </c>
      <c r="F45" s="102"/>
      <c r="G45" s="20"/>
      <c r="H45" s="21"/>
      <c r="I45" s="21"/>
      <c r="J45" s="42" t="str">
        <f>IF($B45="","",IF(ISERROR(VLOOKUP($A45,MT!$B$14:$B$19,1,FALSE))=TRUE,"","○"))</f>
        <v/>
      </c>
      <c r="K45" s="43" t="str">
        <f>IF($B45="","",IF(ISERROR(VLOOKUP($A45,WT!$B$14:$B$19,1,FALSE))=TRUE,"","○"))</f>
        <v/>
      </c>
      <c r="L45" s="119" t="str">
        <f>IF($B45="","",IF(ISERROR(VLOOKUP($A45,OBT!$B$14:$B$22,1,FALSE)=TRUE),"","○"))</f>
        <v/>
      </c>
      <c r="M45" s="116"/>
      <c r="N45" s="119" t="str">
        <f>IF($B45="","",IF(ISERROR(VLOOKUP($A45,HBT!$B$14:$B$22,1,FALSE)=TRUE),"","○"))</f>
        <v/>
      </c>
      <c r="O45" s="75" t="str">
        <f>IF($B45="","",IF(ISERROR(VLOOKUP($A45,MS!$B$11:$B$26,1,FALSE))=TRUE,"","○"))</f>
        <v/>
      </c>
      <c r="P45" s="52" t="str">
        <f>IF($B45="","",IF(ISERROR(VLOOKUP($A45,MD!$B$11:$B$34,1,FALSE))=TRUE,"","○"))</f>
        <v/>
      </c>
      <c r="Q45" s="60" t="str">
        <f>IF($B45="","",IF(ISERROR(VLOOKUP($A45,'30MS'!$B$11:$B$26,1,FALSE))=TRUE,"","○"))</f>
        <v/>
      </c>
      <c r="R45" s="61" t="str">
        <f>IF($B45="","",IF(ISERROR(VLOOKUP($A45,'30MD'!$B$11:$B$34,1,FALSE))=TRUE,"","○"))</f>
        <v/>
      </c>
      <c r="S45" s="60" t="str">
        <f>IF($B45="","",IF(ISERROR(VLOOKUP($A45,'40MS'!$B$11:$B$26,1,FALSE))=TRUE,"","○"))</f>
        <v/>
      </c>
      <c r="T45" s="61" t="str">
        <f>IF($B45="","",IF(ISERROR(VLOOKUP($A45,'40MD'!$B$11:$B$34,1,FALSE))=TRUE,"","○"))</f>
        <v/>
      </c>
      <c r="U45" s="60" t="str">
        <f>IF($B45="","",IF(ISERROR(VLOOKUP($A45,'50MS'!$B$11:$B$26,1,FALSE))=TRUE,"","○"))</f>
        <v/>
      </c>
      <c r="V45" s="61" t="str">
        <f>IF($B45="","",IF(ISERROR(VLOOKUP($A45,'50MD'!$B$11:$B$34,1,FALSE))=TRUE,"","○"))</f>
        <v/>
      </c>
      <c r="W45" s="60" t="str">
        <f>IF($B45="","",IF(ISERROR(VLOOKUP($A45,'60MS'!$B$11:$B$26,1,FALSE))=TRUE,"","○"))</f>
        <v/>
      </c>
      <c r="X45" s="61" t="str">
        <f>IF($B45="","",IF(ISERROR(VLOOKUP($A45,'60MD'!$B$11:$B$34,1,FALSE))=TRUE,"","○"))</f>
        <v/>
      </c>
      <c r="Y45" s="62" t="str">
        <f>IF($B45="","",IF(ISERROR(VLOOKUP($A45,'65MS'!$B$11:$B$26,1,FALSE))=TRUE,"","○"))</f>
        <v/>
      </c>
      <c r="Z45" s="61" t="str">
        <f>IF($B45="","",IF(ISERROR(VLOOKUP($A45,'65MD'!$B$11:$B$34,1,FALSE))=TRUE,"","○"))</f>
        <v/>
      </c>
      <c r="AA45" s="60" t="str">
        <f>IF($B45="","",IF(ISERROR(VLOOKUP($A45,'70MS'!$B$11:$B$26,1,FALSE))=TRUE,"","○"))</f>
        <v/>
      </c>
      <c r="AB45" s="61" t="str">
        <f>IF($B45="","",IF(ISERROR(VLOOKUP($A45,'70MD'!$B$11:$B$34,1,FALSE))=TRUE,"","○"))</f>
        <v/>
      </c>
      <c r="AC45" s="60" t="str">
        <f>IF($B45="","",IF(ISERROR(VLOOKUP($A45,WS!$B$11:$B$26,1,FALSE))=TRUE,"","○"))</f>
        <v/>
      </c>
      <c r="AD45" s="61" t="str">
        <f>IF($B45="","",IF(ISERROR(VLOOKUP($A45,WD!$B$11:$B$34,1,FALSE))=TRUE,"","○"))</f>
        <v/>
      </c>
      <c r="AE45" s="60" t="str">
        <f>IF($B45="","",IF(ISERROR(VLOOKUP($A45,'30WS'!$B$11:$B$26,1,FALSE))=TRUE,"","○"))</f>
        <v/>
      </c>
      <c r="AF45" s="61" t="str">
        <f>IF($B45="","",IF(ISERROR(VLOOKUP($A45,'30WD'!$B$11:$B$34,1,FALSE))=TRUE,"","○"))</f>
        <v/>
      </c>
      <c r="AG45" s="62" t="str">
        <f>IF($B45="","",IF(ISERROR(VLOOKUP($A45,'40WS'!$B$11:$B$26,1,FALSE))=TRUE,"","○"))</f>
        <v/>
      </c>
      <c r="AH45" s="61" t="str">
        <f>IF($B45="","",IF(ISERROR(VLOOKUP($A45,'40WD'!$B$11:$B$34,1,FALSE))=TRUE,"","○"))</f>
        <v/>
      </c>
      <c r="AI45" s="60" t="str">
        <f>IF($B45="","",IF(ISERROR(VLOOKUP($A45,'50WS'!$B$11:$B$26,1,FALSE))=TRUE,"","○"))</f>
        <v/>
      </c>
      <c r="AJ45" s="61" t="str">
        <f>IF($B45="","",IF(ISERROR(VLOOKUP($A45,'50WD'!$B$11:$B$34,1,FALSE))=TRUE,"","○"))</f>
        <v/>
      </c>
      <c r="AK45" s="62" t="str">
        <f>IF($B45="","",IF(ISERROR(VLOOKUP($A45,'55WS'!$B$11:$B$26,1,FALSE))=TRUE,"","○"))</f>
        <v/>
      </c>
      <c r="AL45" s="63" t="str">
        <f>IF($B45="","",IF(ISERROR(VLOOKUP($A45,'55WD'!$B$11:$B$34,1,FALSE))=TRUE,"","○"))</f>
        <v/>
      </c>
      <c r="AM45" s="25" t="str">
        <f>IF(VLOOKUP($A45,選手名簿!$A$6:$U$105,2)&lt;&gt;"",IF(COUNTA($F45:$F45)&gt;=0,IF(COUNTIF($G45:$AL45,"○")&lt;1,1,""),""),"")</f>
        <v/>
      </c>
    </row>
    <row r="46" spans="1:39" ht="15" customHeight="1">
      <c r="A46" s="48">
        <v>41</v>
      </c>
      <c r="B46" s="49" t="str">
        <f>IF($A46="","",IF(VLOOKUP($A46,選手名簿!$A$6:$U$105,2)="","",VLOOKUP($A46,選手名簿!$A$6:$U$105,2)))</f>
        <v/>
      </c>
      <c r="C46" s="50" t="str">
        <f>IF($A46="","",IF(VLOOKUP($A46,選手名簿!$A$6:$U$105,3)="","",VLOOKUP($A46,選手名簿!$A$6:$U$105,3)))</f>
        <v/>
      </c>
      <c r="D46" s="49" t="str">
        <f>IF($A46="","",IF(VLOOKUP($A46,選手名簿!$A$6:$U$105,4)="","",VLOOKUP($A46,選手名簿!$A$6:$U$105,4)))</f>
        <v/>
      </c>
      <c r="E46" s="98" t="str">
        <f>IF($A46="","",IF(VLOOKUP($A46,選手名簿!$A$6:$U$105,5)="","",VLOOKUP($A46,選手名簿!$A$6:$U$105,5)))</f>
        <v/>
      </c>
      <c r="F46" s="102"/>
      <c r="G46" s="20"/>
      <c r="H46" s="21"/>
      <c r="I46" s="21"/>
      <c r="J46" s="42" t="str">
        <f>IF($B46="","",IF(ISERROR(VLOOKUP($A46,MT!$B$14:$B$19,1,FALSE))=TRUE,"","○"))</f>
        <v/>
      </c>
      <c r="K46" s="43" t="str">
        <f>IF($B46="","",IF(ISERROR(VLOOKUP($A46,WT!$B$14:$B$19,1,FALSE))=TRUE,"","○"))</f>
        <v/>
      </c>
      <c r="L46" s="119" t="str">
        <f>IF($B46="","",IF(ISERROR(VLOOKUP($A46,OBT!$B$14:$B$22,1,FALSE)=TRUE),"","○"))</f>
        <v/>
      </c>
      <c r="M46" s="116"/>
      <c r="N46" s="119" t="str">
        <f>IF($B46="","",IF(ISERROR(VLOOKUP($A46,HBT!$B$14:$B$22,1,FALSE)=TRUE),"","○"))</f>
        <v/>
      </c>
      <c r="O46" s="75" t="str">
        <f>IF($B46="","",IF(ISERROR(VLOOKUP($A46,MS!$B$11:$B$26,1,FALSE))=TRUE,"","○"))</f>
        <v/>
      </c>
      <c r="P46" s="52" t="str">
        <f>IF($B46="","",IF(ISERROR(VLOOKUP($A46,MD!$B$11:$B$34,1,FALSE))=TRUE,"","○"))</f>
        <v/>
      </c>
      <c r="Q46" s="60" t="str">
        <f>IF($B46="","",IF(ISERROR(VLOOKUP($A46,'30MS'!$B$11:$B$26,1,FALSE))=TRUE,"","○"))</f>
        <v/>
      </c>
      <c r="R46" s="61" t="str">
        <f>IF($B46="","",IF(ISERROR(VLOOKUP($A46,'30MD'!$B$11:$B$34,1,FALSE))=TRUE,"","○"))</f>
        <v/>
      </c>
      <c r="S46" s="60" t="str">
        <f>IF($B46="","",IF(ISERROR(VLOOKUP($A46,'40MS'!$B$11:$B$26,1,FALSE))=TRUE,"","○"))</f>
        <v/>
      </c>
      <c r="T46" s="61" t="str">
        <f>IF($B46="","",IF(ISERROR(VLOOKUP($A46,'40MD'!$B$11:$B$34,1,FALSE))=TRUE,"","○"))</f>
        <v/>
      </c>
      <c r="U46" s="60" t="str">
        <f>IF($B46="","",IF(ISERROR(VLOOKUP($A46,'50MS'!$B$11:$B$26,1,FALSE))=TRUE,"","○"))</f>
        <v/>
      </c>
      <c r="V46" s="61" t="str">
        <f>IF($B46="","",IF(ISERROR(VLOOKUP($A46,'50MD'!$B$11:$B$34,1,FALSE))=TRUE,"","○"))</f>
        <v/>
      </c>
      <c r="W46" s="60" t="str">
        <f>IF($B46="","",IF(ISERROR(VLOOKUP($A46,'60MS'!$B$11:$B$26,1,FALSE))=TRUE,"","○"))</f>
        <v/>
      </c>
      <c r="X46" s="61" t="str">
        <f>IF($B46="","",IF(ISERROR(VLOOKUP($A46,'60MD'!$B$11:$B$34,1,FALSE))=TRUE,"","○"))</f>
        <v/>
      </c>
      <c r="Y46" s="62" t="str">
        <f>IF($B46="","",IF(ISERROR(VLOOKUP($A46,'65MS'!$B$11:$B$26,1,FALSE))=TRUE,"","○"))</f>
        <v/>
      </c>
      <c r="Z46" s="61" t="str">
        <f>IF($B46="","",IF(ISERROR(VLOOKUP($A46,'65MD'!$B$11:$B$34,1,FALSE))=TRUE,"","○"))</f>
        <v/>
      </c>
      <c r="AA46" s="60" t="str">
        <f>IF($B46="","",IF(ISERROR(VLOOKUP($A46,'70MS'!$B$11:$B$26,1,FALSE))=TRUE,"","○"))</f>
        <v/>
      </c>
      <c r="AB46" s="61" t="str">
        <f>IF($B46="","",IF(ISERROR(VLOOKUP($A46,'70MD'!$B$11:$B$34,1,FALSE))=TRUE,"","○"))</f>
        <v/>
      </c>
      <c r="AC46" s="60" t="str">
        <f>IF($B46="","",IF(ISERROR(VLOOKUP($A46,WS!$B$11:$B$26,1,FALSE))=TRUE,"","○"))</f>
        <v/>
      </c>
      <c r="AD46" s="61" t="str">
        <f>IF($B46="","",IF(ISERROR(VLOOKUP($A46,WD!$B$11:$B$34,1,FALSE))=TRUE,"","○"))</f>
        <v/>
      </c>
      <c r="AE46" s="60" t="str">
        <f>IF($B46="","",IF(ISERROR(VLOOKUP($A46,'30WS'!$B$11:$B$26,1,FALSE))=TRUE,"","○"))</f>
        <v/>
      </c>
      <c r="AF46" s="61" t="str">
        <f>IF($B46="","",IF(ISERROR(VLOOKUP($A46,'30WD'!$B$11:$B$34,1,FALSE))=TRUE,"","○"))</f>
        <v/>
      </c>
      <c r="AG46" s="62" t="str">
        <f>IF($B46="","",IF(ISERROR(VLOOKUP($A46,'40WS'!$B$11:$B$26,1,FALSE))=TRUE,"","○"))</f>
        <v/>
      </c>
      <c r="AH46" s="61" t="str">
        <f>IF($B46="","",IF(ISERROR(VLOOKUP($A46,'40WD'!$B$11:$B$34,1,FALSE))=TRUE,"","○"))</f>
        <v/>
      </c>
      <c r="AI46" s="60" t="str">
        <f>IF($B46="","",IF(ISERROR(VLOOKUP($A46,'50WS'!$B$11:$B$26,1,FALSE))=TRUE,"","○"))</f>
        <v/>
      </c>
      <c r="AJ46" s="61" t="str">
        <f>IF($B46="","",IF(ISERROR(VLOOKUP($A46,'50WD'!$B$11:$B$34,1,FALSE))=TRUE,"","○"))</f>
        <v/>
      </c>
      <c r="AK46" s="62" t="str">
        <f>IF($B46="","",IF(ISERROR(VLOOKUP($A46,'55WS'!$B$11:$B$26,1,FALSE))=TRUE,"","○"))</f>
        <v/>
      </c>
      <c r="AL46" s="63" t="str">
        <f>IF($B46="","",IF(ISERROR(VLOOKUP($A46,'55WD'!$B$11:$B$34,1,FALSE))=TRUE,"","○"))</f>
        <v/>
      </c>
      <c r="AM46" s="25" t="str">
        <f>IF(VLOOKUP($A46,選手名簿!$A$6:$U$105,2)&lt;&gt;"",IF(COUNTA($F46:$F46)&gt;=0,IF(COUNTIF($G46:$AL46,"○")&lt;1,1,""),""),"")</f>
        <v/>
      </c>
    </row>
    <row r="47" spans="1:39" ht="15" customHeight="1">
      <c r="A47" s="48">
        <v>42</v>
      </c>
      <c r="B47" s="49" t="str">
        <f>IF($A47="","",IF(VLOOKUP($A47,選手名簿!$A$6:$U$105,2)="","",VLOOKUP($A47,選手名簿!$A$6:$U$105,2)))</f>
        <v/>
      </c>
      <c r="C47" s="50" t="str">
        <f>IF($A47="","",IF(VLOOKUP($A47,選手名簿!$A$6:$U$105,3)="","",VLOOKUP($A47,選手名簿!$A$6:$U$105,3)))</f>
        <v/>
      </c>
      <c r="D47" s="49" t="str">
        <f>IF($A47="","",IF(VLOOKUP($A47,選手名簿!$A$6:$U$105,4)="","",VLOOKUP($A47,選手名簿!$A$6:$U$105,4)))</f>
        <v/>
      </c>
      <c r="E47" s="98" t="str">
        <f>IF($A47="","",IF(VLOOKUP($A47,選手名簿!$A$6:$U$105,5)="","",VLOOKUP($A47,選手名簿!$A$6:$U$105,5)))</f>
        <v/>
      </c>
      <c r="F47" s="102"/>
      <c r="G47" s="20"/>
      <c r="H47" s="21"/>
      <c r="I47" s="21"/>
      <c r="J47" s="42" t="str">
        <f>IF($B47="","",IF(ISERROR(VLOOKUP($A47,MT!$B$14:$B$19,1,FALSE))=TRUE,"","○"))</f>
        <v/>
      </c>
      <c r="K47" s="43" t="str">
        <f>IF($B47="","",IF(ISERROR(VLOOKUP($A47,WT!$B$14:$B$19,1,FALSE))=TRUE,"","○"))</f>
        <v/>
      </c>
      <c r="L47" s="119" t="str">
        <f>IF($B47="","",IF(ISERROR(VLOOKUP($A47,OBT!$B$14:$B$22,1,FALSE)=TRUE),"","○"))</f>
        <v/>
      </c>
      <c r="M47" s="116"/>
      <c r="N47" s="119" t="str">
        <f>IF($B47="","",IF(ISERROR(VLOOKUP($A47,HBT!$B$14:$B$22,1,FALSE)=TRUE),"","○"))</f>
        <v/>
      </c>
      <c r="O47" s="75" t="str">
        <f>IF($B47="","",IF(ISERROR(VLOOKUP($A47,MS!$B$11:$B$26,1,FALSE))=TRUE,"","○"))</f>
        <v/>
      </c>
      <c r="P47" s="52" t="str">
        <f>IF($B47="","",IF(ISERROR(VLOOKUP($A47,MD!$B$11:$B$34,1,FALSE))=TRUE,"","○"))</f>
        <v/>
      </c>
      <c r="Q47" s="60" t="str">
        <f>IF($B47="","",IF(ISERROR(VLOOKUP($A47,'30MS'!$B$11:$B$26,1,FALSE))=TRUE,"","○"))</f>
        <v/>
      </c>
      <c r="R47" s="61" t="str">
        <f>IF($B47="","",IF(ISERROR(VLOOKUP($A47,'30MD'!$B$11:$B$34,1,FALSE))=TRUE,"","○"))</f>
        <v/>
      </c>
      <c r="S47" s="60" t="str">
        <f>IF($B47="","",IF(ISERROR(VLOOKUP($A47,'40MS'!$B$11:$B$26,1,FALSE))=TRUE,"","○"))</f>
        <v/>
      </c>
      <c r="T47" s="61" t="str">
        <f>IF($B47="","",IF(ISERROR(VLOOKUP($A47,'40MD'!$B$11:$B$34,1,FALSE))=TRUE,"","○"))</f>
        <v/>
      </c>
      <c r="U47" s="60" t="str">
        <f>IF($B47="","",IF(ISERROR(VLOOKUP($A47,'50MS'!$B$11:$B$26,1,FALSE))=TRUE,"","○"))</f>
        <v/>
      </c>
      <c r="V47" s="61" t="str">
        <f>IF($B47="","",IF(ISERROR(VLOOKUP($A47,'50MD'!$B$11:$B$34,1,FALSE))=TRUE,"","○"))</f>
        <v/>
      </c>
      <c r="W47" s="60" t="str">
        <f>IF($B47="","",IF(ISERROR(VLOOKUP($A47,'60MS'!$B$11:$B$26,1,FALSE))=TRUE,"","○"))</f>
        <v/>
      </c>
      <c r="X47" s="61" t="str">
        <f>IF($B47="","",IF(ISERROR(VLOOKUP($A47,'60MD'!$B$11:$B$34,1,FALSE))=TRUE,"","○"))</f>
        <v/>
      </c>
      <c r="Y47" s="62" t="str">
        <f>IF($B47="","",IF(ISERROR(VLOOKUP($A47,'65MS'!$B$11:$B$26,1,FALSE))=TRUE,"","○"))</f>
        <v/>
      </c>
      <c r="Z47" s="61" t="str">
        <f>IF($B47="","",IF(ISERROR(VLOOKUP($A47,'65MD'!$B$11:$B$34,1,FALSE))=TRUE,"","○"))</f>
        <v/>
      </c>
      <c r="AA47" s="60" t="str">
        <f>IF($B47="","",IF(ISERROR(VLOOKUP($A47,'70MS'!$B$11:$B$26,1,FALSE))=TRUE,"","○"))</f>
        <v/>
      </c>
      <c r="AB47" s="61" t="str">
        <f>IF($B47="","",IF(ISERROR(VLOOKUP($A47,'70MD'!$B$11:$B$34,1,FALSE))=TRUE,"","○"))</f>
        <v/>
      </c>
      <c r="AC47" s="60" t="str">
        <f>IF($B47="","",IF(ISERROR(VLOOKUP($A47,WS!$B$11:$B$26,1,FALSE))=TRUE,"","○"))</f>
        <v/>
      </c>
      <c r="AD47" s="61" t="str">
        <f>IF($B47="","",IF(ISERROR(VLOOKUP($A47,WD!$B$11:$B$34,1,FALSE))=TRUE,"","○"))</f>
        <v/>
      </c>
      <c r="AE47" s="60" t="str">
        <f>IF($B47="","",IF(ISERROR(VLOOKUP($A47,'30WS'!$B$11:$B$26,1,FALSE))=TRUE,"","○"))</f>
        <v/>
      </c>
      <c r="AF47" s="61" t="str">
        <f>IF($B47="","",IF(ISERROR(VLOOKUP($A47,'30WD'!$B$11:$B$34,1,FALSE))=TRUE,"","○"))</f>
        <v/>
      </c>
      <c r="AG47" s="62" t="str">
        <f>IF($B47="","",IF(ISERROR(VLOOKUP($A47,'40WS'!$B$11:$B$26,1,FALSE))=TRUE,"","○"))</f>
        <v/>
      </c>
      <c r="AH47" s="61" t="str">
        <f>IF($B47="","",IF(ISERROR(VLOOKUP($A47,'40WD'!$B$11:$B$34,1,FALSE))=TRUE,"","○"))</f>
        <v/>
      </c>
      <c r="AI47" s="60" t="str">
        <f>IF($B47="","",IF(ISERROR(VLOOKUP($A47,'50WS'!$B$11:$B$26,1,FALSE))=TRUE,"","○"))</f>
        <v/>
      </c>
      <c r="AJ47" s="61" t="str">
        <f>IF($B47="","",IF(ISERROR(VLOOKUP($A47,'50WD'!$B$11:$B$34,1,FALSE))=TRUE,"","○"))</f>
        <v/>
      </c>
      <c r="AK47" s="62" t="str">
        <f>IF($B47="","",IF(ISERROR(VLOOKUP($A47,'55WS'!$B$11:$B$26,1,FALSE))=TRUE,"","○"))</f>
        <v/>
      </c>
      <c r="AL47" s="63" t="str">
        <f>IF($B47="","",IF(ISERROR(VLOOKUP($A47,'55WD'!$B$11:$B$34,1,FALSE))=TRUE,"","○"))</f>
        <v/>
      </c>
      <c r="AM47" s="25" t="str">
        <f>IF(VLOOKUP($A47,選手名簿!$A$6:$U$105,2)&lt;&gt;"",IF(COUNTA($F47:$F47)&gt;=0,IF(COUNTIF($G47:$AL47,"○")&lt;1,1,""),""),"")</f>
        <v/>
      </c>
    </row>
    <row r="48" spans="1:39" ht="15" customHeight="1">
      <c r="A48" s="48">
        <v>43</v>
      </c>
      <c r="B48" s="49" t="str">
        <f>IF($A48="","",IF(VLOOKUP($A48,選手名簿!$A$6:$U$105,2)="","",VLOOKUP($A48,選手名簿!$A$6:$U$105,2)))</f>
        <v/>
      </c>
      <c r="C48" s="50" t="str">
        <f>IF($A48="","",IF(VLOOKUP($A48,選手名簿!$A$6:$U$105,3)="","",VLOOKUP($A48,選手名簿!$A$6:$U$105,3)))</f>
        <v/>
      </c>
      <c r="D48" s="49" t="str">
        <f>IF($A48="","",IF(VLOOKUP($A48,選手名簿!$A$6:$U$105,4)="","",VLOOKUP($A48,選手名簿!$A$6:$U$105,4)))</f>
        <v/>
      </c>
      <c r="E48" s="98" t="str">
        <f>IF($A48="","",IF(VLOOKUP($A48,選手名簿!$A$6:$U$105,5)="","",VLOOKUP($A48,選手名簿!$A$6:$U$105,5)))</f>
        <v/>
      </c>
      <c r="F48" s="102"/>
      <c r="G48" s="20"/>
      <c r="H48" s="21"/>
      <c r="I48" s="21"/>
      <c r="J48" s="42" t="str">
        <f>IF($B48="","",IF(ISERROR(VLOOKUP($A48,MT!$B$14:$B$19,1,FALSE))=TRUE,"","○"))</f>
        <v/>
      </c>
      <c r="K48" s="43" t="str">
        <f>IF($B48="","",IF(ISERROR(VLOOKUP($A48,WT!$B$14:$B$19,1,FALSE))=TRUE,"","○"))</f>
        <v/>
      </c>
      <c r="L48" s="119" t="str">
        <f>IF($B48="","",IF(ISERROR(VLOOKUP($A48,OBT!$B$14:$B$22,1,FALSE)=TRUE),"","○"))</f>
        <v/>
      </c>
      <c r="M48" s="116"/>
      <c r="N48" s="119" t="str">
        <f>IF($B48="","",IF(ISERROR(VLOOKUP($A48,HBT!$B$14:$B$22,1,FALSE)=TRUE),"","○"))</f>
        <v/>
      </c>
      <c r="O48" s="75" t="str">
        <f>IF($B48="","",IF(ISERROR(VLOOKUP($A48,MS!$B$11:$B$26,1,FALSE))=TRUE,"","○"))</f>
        <v/>
      </c>
      <c r="P48" s="52" t="str">
        <f>IF($B48="","",IF(ISERROR(VLOOKUP($A48,MD!$B$11:$B$34,1,FALSE))=TRUE,"","○"))</f>
        <v/>
      </c>
      <c r="Q48" s="60" t="str">
        <f>IF($B48="","",IF(ISERROR(VLOOKUP($A48,'30MS'!$B$11:$B$26,1,FALSE))=TRUE,"","○"))</f>
        <v/>
      </c>
      <c r="R48" s="61" t="str">
        <f>IF($B48="","",IF(ISERROR(VLOOKUP($A48,'30MD'!$B$11:$B$34,1,FALSE))=TRUE,"","○"))</f>
        <v/>
      </c>
      <c r="S48" s="60" t="str">
        <f>IF($B48="","",IF(ISERROR(VLOOKUP($A48,'40MS'!$B$11:$B$26,1,FALSE))=TRUE,"","○"))</f>
        <v/>
      </c>
      <c r="T48" s="61" t="str">
        <f>IF($B48="","",IF(ISERROR(VLOOKUP($A48,'40MD'!$B$11:$B$34,1,FALSE))=TRUE,"","○"))</f>
        <v/>
      </c>
      <c r="U48" s="60" t="str">
        <f>IF($B48="","",IF(ISERROR(VLOOKUP($A48,'50MS'!$B$11:$B$26,1,FALSE))=TRUE,"","○"))</f>
        <v/>
      </c>
      <c r="V48" s="61" t="str">
        <f>IF($B48="","",IF(ISERROR(VLOOKUP($A48,'50MD'!$B$11:$B$34,1,FALSE))=TRUE,"","○"))</f>
        <v/>
      </c>
      <c r="W48" s="60" t="str">
        <f>IF($B48="","",IF(ISERROR(VLOOKUP($A48,'60MS'!$B$11:$B$26,1,FALSE))=TRUE,"","○"))</f>
        <v/>
      </c>
      <c r="X48" s="61" t="str">
        <f>IF($B48="","",IF(ISERROR(VLOOKUP($A48,'60MD'!$B$11:$B$34,1,FALSE))=TRUE,"","○"))</f>
        <v/>
      </c>
      <c r="Y48" s="62" t="str">
        <f>IF($B48="","",IF(ISERROR(VLOOKUP($A48,'65MS'!$B$11:$B$26,1,FALSE))=TRUE,"","○"))</f>
        <v/>
      </c>
      <c r="Z48" s="61" t="str">
        <f>IF($B48="","",IF(ISERROR(VLOOKUP($A48,'65MD'!$B$11:$B$34,1,FALSE))=TRUE,"","○"))</f>
        <v/>
      </c>
      <c r="AA48" s="60" t="str">
        <f>IF($B48="","",IF(ISERROR(VLOOKUP($A48,'70MS'!$B$11:$B$26,1,FALSE))=TRUE,"","○"))</f>
        <v/>
      </c>
      <c r="AB48" s="61" t="str">
        <f>IF($B48="","",IF(ISERROR(VLOOKUP($A48,'70MD'!$B$11:$B$34,1,FALSE))=TRUE,"","○"))</f>
        <v/>
      </c>
      <c r="AC48" s="60" t="str">
        <f>IF($B48="","",IF(ISERROR(VLOOKUP($A48,WS!$B$11:$B$26,1,FALSE))=TRUE,"","○"))</f>
        <v/>
      </c>
      <c r="AD48" s="61" t="str">
        <f>IF($B48="","",IF(ISERROR(VLOOKUP($A48,WD!$B$11:$B$34,1,FALSE))=TRUE,"","○"))</f>
        <v/>
      </c>
      <c r="AE48" s="60" t="str">
        <f>IF($B48="","",IF(ISERROR(VLOOKUP($A48,'30WS'!$B$11:$B$26,1,FALSE))=TRUE,"","○"))</f>
        <v/>
      </c>
      <c r="AF48" s="61" t="str">
        <f>IF($B48="","",IF(ISERROR(VLOOKUP($A48,'30WD'!$B$11:$B$34,1,FALSE))=TRUE,"","○"))</f>
        <v/>
      </c>
      <c r="AG48" s="62" t="str">
        <f>IF($B48="","",IF(ISERROR(VLOOKUP($A48,'40WS'!$B$11:$B$26,1,FALSE))=TRUE,"","○"))</f>
        <v/>
      </c>
      <c r="AH48" s="61" t="str">
        <f>IF($B48="","",IF(ISERROR(VLOOKUP($A48,'40WD'!$B$11:$B$34,1,FALSE))=TRUE,"","○"))</f>
        <v/>
      </c>
      <c r="AI48" s="60" t="str">
        <f>IF($B48="","",IF(ISERROR(VLOOKUP($A48,'50WS'!$B$11:$B$26,1,FALSE))=TRUE,"","○"))</f>
        <v/>
      </c>
      <c r="AJ48" s="61" t="str">
        <f>IF($B48="","",IF(ISERROR(VLOOKUP($A48,'50WD'!$B$11:$B$34,1,FALSE))=TRUE,"","○"))</f>
        <v/>
      </c>
      <c r="AK48" s="62" t="str">
        <f>IF($B48="","",IF(ISERROR(VLOOKUP($A48,'55WS'!$B$11:$B$26,1,FALSE))=TRUE,"","○"))</f>
        <v/>
      </c>
      <c r="AL48" s="63" t="str">
        <f>IF($B48="","",IF(ISERROR(VLOOKUP($A48,'55WD'!$B$11:$B$34,1,FALSE))=TRUE,"","○"))</f>
        <v/>
      </c>
      <c r="AM48" s="25" t="str">
        <f>IF(VLOOKUP($A48,選手名簿!$A$6:$U$105,2)&lt;&gt;"",IF(COUNTA($F48:$F48)&gt;=0,IF(COUNTIF($G48:$AL48,"○")&lt;1,1,""),""),"")</f>
        <v/>
      </c>
    </row>
    <row r="49" spans="1:39" ht="15" customHeight="1">
      <c r="A49" s="48">
        <v>44</v>
      </c>
      <c r="B49" s="49" t="str">
        <f>IF($A49="","",IF(VLOOKUP($A49,選手名簿!$A$6:$U$105,2)="","",VLOOKUP($A49,選手名簿!$A$6:$U$105,2)))</f>
        <v/>
      </c>
      <c r="C49" s="50" t="str">
        <f>IF($A49="","",IF(VLOOKUP($A49,選手名簿!$A$6:$U$105,3)="","",VLOOKUP($A49,選手名簿!$A$6:$U$105,3)))</f>
        <v/>
      </c>
      <c r="D49" s="49" t="str">
        <f>IF($A49="","",IF(VLOOKUP($A49,選手名簿!$A$6:$U$105,4)="","",VLOOKUP($A49,選手名簿!$A$6:$U$105,4)))</f>
        <v/>
      </c>
      <c r="E49" s="98" t="str">
        <f>IF($A49="","",IF(VLOOKUP($A49,選手名簿!$A$6:$U$105,5)="","",VLOOKUP($A49,選手名簿!$A$6:$U$105,5)))</f>
        <v/>
      </c>
      <c r="F49" s="102"/>
      <c r="G49" s="20"/>
      <c r="H49" s="21"/>
      <c r="I49" s="21"/>
      <c r="J49" s="42" t="str">
        <f>IF($B49="","",IF(ISERROR(VLOOKUP($A49,MT!$B$14:$B$19,1,FALSE))=TRUE,"","○"))</f>
        <v/>
      </c>
      <c r="K49" s="43" t="str">
        <f>IF($B49="","",IF(ISERROR(VLOOKUP($A49,WT!$B$14:$B$19,1,FALSE))=TRUE,"","○"))</f>
        <v/>
      </c>
      <c r="L49" s="119" t="str">
        <f>IF($B49="","",IF(ISERROR(VLOOKUP($A49,OBT!$B$14:$B$22,1,FALSE)=TRUE),"","○"))</f>
        <v/>
      </c>
      <c r="M49" s="116"/>
      <c r="N49" s="119" t="str">
        <f>IF($B49="","",IF(ISERROR(VLOOKUP($A49,HBT!$B$14:$B$22,1,FALSE)=TRUE),"","○"))</f>
        <v/>
      </c>
      <c r="O49" s="75" t="str">
        <f>IF($B49="","",IF(ISERROR(VLOOKUP($A49,MS!$B$11:$B$26,1,FALSE))=TRUE,"","○"))</f>
        <v/>
      </c>
      <c r="P49" s="52" t="str">
        <f>IF($B49="","",IF(ISERROR(VLOOKUP($A49,MD!$B$11:$B$34,1,FALSE))=TRUE,"","○"))</f>
        <v/>
      </c>
      <c r="Q49" s="60" t="str">
        <f>IF($B49="","",IF(ISERROR(VLOOKUP($A49,'30MS'!$B$11:$B$26,1,FALSE))=TRUE,"","○"))</f>
        <v/>
      </c>
      <c r="R49" s="61" t="str">
        <f>IF($B49="","",IF(ISERROR(VLOOKUP($A49,'30MD'!$B$11:$B$34,1,FALSE))=TRUE,"","○"))</f>
        <v/>
      </c>
      <c r="S49" s="60" t="str">
        <f>IF($B49="","",IF(ISERROR(VLOOKUP($A49,'40MS'!$B$11:$B$26,1,FALSE))=TRUE,"","○"))</f>
        <v/>
      </c>
      <c r="T49" s="61" t="str">
        <f>IF($B49="","",IF(ISERROR(VLOOKUP($A49,'40MD'!$B$11:$B$34,1,FALSE))=TRUE,"","○"))</f>
        <v/>
      </c>
      <c r="U49" s="60" t="str">
        <f>IF($B49="","",IF(ISERROR(VLOOKUP($A49,'50MS'!$B$11:$B$26,1,FALSE))=TRUE,"","○"))</f>
        <v/>
      </c>
      <c r="V49" s="61" t="str">
        <f>IF($B49="","",IF(ISERROR(VLOOKUP($A49,'50MD'!$B$11:$B$34,1,FALSE))=TRUE,"","○"))</f>
        <v/>
      </c>
      <c r="W49" s="60" t="str">
        <f>IF($B49="","",IF(ISERROR(VLOOKUP($A49,'60MS'!$B$11:$B$26,1,FALSE))=TRUE,"","○"))</f>
        <v/>
      </c>
      <c r="X49" s="61" t="str">
        <f>IF($B49="","",IF(ISERROR(VLOOKUP($A49,'60MD'!$B$11:$B$34,1,FALSE))=TRUE,"","○"))</f>
        <v/>
      </c>
      <c r="Y49" s="62" t="str">
        <f>IF($B49="","",IF(ISERROR(VLOOKUP($A49,'65MS'!$B$11:$B$26,1,FALSE))=TRUE,"","○"))</f>
        <v/>
      </c>
      <c r="Z49" s="61" t="str">
        <f>IF($B49="","",IF(ISERROR(VLOOKUP($A49,'65MD'!$B$11:$B$34,1,FALSE))=TRUE,"","○"))</f>
        <v/>
      </c>
      <c r="AA49" s="60" t="str">
        <f>IF($B49="","",IF(ISERROR(VLOOKUP($A49,'70MS'!$B$11:$B$26,1,FALSE))=TRUE,"","○"))</f>
        <v/>
      </c>
      <c r="AB49" s="61" t="str">
        <f>IF($B49="","",IF(ISERROR(VLOOKUP($A49,'70MD'!$B$11:$B$34,1,FALSE))=TRUE,"","○"))</f>
        <v/>
      </c>
      <c r="AC49" s="60" t="str">
        <f>IF($B49="","",IF(ISERROR(VLOOKUP($A49,WS!$B$11:$B$26,1,FALSE))=TRUE,"","○"))</f>
        <v/>
      </c>
      <c r="AD49" s="61" t="str">
        <f>IF($B49="","",IF(ISERROR(VLOOKUP($A49,WD!$B$11:$B$34,1,FALSE))=TRUE,"","○"))</f>
        <v/>
      </c>
      <c r="AE49" s="60" t="str">
        <f>IF($B49="","",IF(ISERROR(VLOOKUP($A49,'30WS'!$B$11:$B$26,1,FALSE))=TRUE,"","○"))</f>
        <v/>
      </c>
      <c r="AF49" s="61" t="str">
        <f>IF($B49="","",IF(ISERROR(VLOOKUP($A49,'30WD'!$B$11:$B$34,1,FALSE))=TRUE,"","○"))</f>
        <v/>
      </c>
      <c r="AG49" s="62" t="str">
        <f>IF($B49="","",IF(ISERROR(VLOOKUP($A49,'40WS'!$B$11:$B$26,1,FALSE))=TRUE,"","○"))</f>
        <v/>
      </c>
      <c r="AH49" s="61" t="str">
        <f>IF($B49="","",IF(ISERROR(VLOOKUP($A49,'40WD'!$B$11:$B$34,1,FALSE))=TRUE,"","○"))</f>
        <v/>
      </c>
      <c r="AI49" s="60" t="str">
        <f>IF($B49="","",IF(ISERROR(VLOOKUP($A49,'50WS'!$B$11:$B$26,1,FALSE))=TRUE,"","○"))</f>
        <v/>
      </c>
      <c r="AJ49" s="61" t="str">
        <f>IF($B49="","",IF(ISERROR(VLOOKUP($A49,'50WD'!$B$11:$B$34,1,FALSE))=TRUE,"","○"))</f>
        <v/>
      </c>
      <c r="AK49" s="62" t="str">
        <f>IF($B49="","",IF(ISERROR(VLOOKUP($A49,'55WS'!$B$11:$B$26,1,FALSE))=TRUE,"","○"))</f>
        <v/>
      </c>
      <c r="AL49" s="63" t="str">
        <f>IF($B49="","",IF(ISERROR(VLOOKUP($A49,'55WD'!$B$11:$B$34,1,FALSE))=TRUE,"","○"))</f>
        <v/>
      </c>
      <c r="AM49" s="25" t="str">
        <f>IF(VLOOKUP($A49,選手名簿!$A$6:$U$105,2)&lt;&gt;"",IF(COUNTA($F49:$F49)&gt;=0,IF(COUNTIF($G49:$AL49,"○")&lt;1,1,""),""),"")</f>
        <v/>
      </c>
    </row>
    <row r="50" spans="1:39" ht="15" customHeight="1">
      <c r="A50" s="48">
        <v>45</v>
      </c>
      <c r="B50" s="49" t="str">
        <f>IF($A50="","",IF(VLOOKUP($A50,選手名簿!$A$6:$U$105,2)="","",VLOOKUP($A50,選手名簿!$A$6:$U$105,2)))</f>
        <v/>
      </c>
      <c r="C50" s="50" t="str">
        <f>IF($A50="","",IF(VLOOKUP($A50,選手名簿!$A$6:$U$105,3)="","",VLOOKUP($A50,選手名簿!$A$6:$U$105,3)))</f>
        <v/>
      </c>
      <c r="D50" s="49" t="str">
        <f>IF($A50="","",IF(VLOOKUP($A50,選手名簿!$A$6:$U$105,4)="","",VLOOKUP($A50,選手名簿!$A$6:$U$105,4)))</f>
        <v/>
      </c>
      <c r="E50" s="98" t="str">
        <f>IF($A50="","",IF(VLOOKUP($A50,選手名簿!$A$6:$U$105,5)="","",VLOOKUP($A50,選手名簿!$A$6:$U$105,5)))</f>
        <v/>
      </c>
      <c r="F50" s="102"/>
      <c r="G50" s="20"/>
      <c r="H50" s="21"/>
      <c r="I50" s="21"/>
      <c r="J50" s="42" t="str">
        <f>IF($B50="","",IF(ISERROR(VLOOKUP($A50,MT!$B$14:$B$19,1,FALSE))=TRUE,"","○"))</f>
        <v/>
      </c>
      <c r="K50" s="43" t="str">
        <f>IF($B50="","",IF(ISERROR(VLOOKUP($A50,WT!$B$14:$B$19,1,FALSE))=TRUE,"","○"))</f>
        <v/>
      </c>
      <c r="L50" s="119" t="str">
        <f>IF($B50="","",IF(ISERROR(VLOOKUP($A50,OBT!$B$14:$B$22,1,FALSE)=TRUE),"","○"))</f>
        <v/>
      </c>
      <c r="M50" s="116"/>
      <c r="N50" s="119" t="str">
        <f>IF($B50="","",IF(ISERROR(VLOOKUP($A50,HBT!$B$14:$B$22,1,FALSE)=TRUE),"","○"))</f>
        <v/>
      </c>
      <c r="O50" s="75" t="str">
        <f>IF($B50="","",IF(ISERROR(VLOOKUP($A50,MS!$B$11:$B$26,1,FALSE))=TRUE,"","○"))</f>
        <v/>
      </c>
      <c r="P50" s="52" t="str">
        <f>IF($B50="","",IF(ISERROR(VLOOKUP($A50,MD!$B$11:$B$34,1,FALSE))=TRUE,"","○"))</f>
        <v/>
      </c>
      <c r="Q50" s="60" t="str">
        <f>IF($B50="","",IF(ISERROR(VLOOKUP($A50,'30MS'!$B$11:$B$26,1,FALSE))=TRUE,"","○"))</f>
        <v/>
      </c>
      <c r="R50" s="61" t="str">
        <f>IF($B50="","",IF(ISERROR(VLOOKUP($A50,'30MD'!$B$11:$B$34,1,FALSE))=TRUE,"","○"))</f>
        <v/>
      </c>
      <c r="S50" s="60" t="str">
        <f>IF($B50="","",IF(ISERROR(VLOOKUP($A50,'40MS'!$B$11:$B$26,1,FALSE))=TRUE,"","○"))</f>
        <v/>
      </c>
      <c r="T50" s="61" t="str">
        <f>IF($B50="","",IF(ISERROR(VLOOKUP($A50,'40MD'!$B$11:$B$34,1,FALSE))=TRUE,"","○"))</f>
        <v/>
      </c>
      <c r="U50" s="60" t="str">
        <f>IF($B50="","",IF(ISERROR(VLOOKUP($A50,'50MS'!$B$11:$B$26,1,FALSE))=TRUE,"","○"))</f>
        <v/>
      </c>
      <c r="V50" s="61" t="str">
        <f>IF($B50="","",IF(ISERROR(VLOOKUP($A50,'50MD'!$B$11:$B$34,1,FALSE))=TRUE,"","○"))</f>
        <v/>
      </c>
      <c r="W50" s="60" t="str">
        <f>IF($B50="","",IF(ISERROR(VLOOKUP($A50,'60MS'!$B$11:$B$26,1,FALSE))=TRUE,"","○"))</f>
        <v/>
      </c>
      <c r="X50" s="61" t="str">
        <f>IF($B50="","",IF(ISERROR(VLOOKUP($A50,'60MD'!$B$11:$B$34,1,FALSE))=TRUE,"","○"))</f>
        <v/>
      </c>
      <c r="Y50" s="62" t="str">
        <f>IF($B50="","",IF(ISERROR(VLOOKUP($A50,'65MS'!$B$11:$B$26,1,FALSE))=TRUE,"","○"))</f>
        <v/>
      </c>
      <c r="Z50" s="61" t="str">
        <f>IF($B50="","",IF(ISERROR(VLOOKUP($A50,'65MD'!$B$11:$B$34,1,FALSE))=TRUE,"","○"))</f>
        <v/>
      </c>
      <c r="AA50" s="60" t="str">
        <f>IF($B50="","",IF(ISERROR(VLOOKUP($A50,'70MS'!$B$11:$B$26,1,FALSE))=TRUE,"","○"))</f>
        <v/>
      </c>
      <c r="AB50" s="61" t="str">
        <f>IF($B50="","",IF(ISERROR(VLOOKUP($A50,'70MD'!$B$11:$B$34,1,FALSE))=TRUE,"","○"))</f>
        <v/>
      </c>
      <c r="AC50" s="60" t="str">
        <f>IF($B50="","",IF(ISERROR(VLOOKUP($A50,WS!$B$11:$B$26,1,FALSE))=TRUE,"","○"))</f>
        <v/>
      </c>
      <c r="AD50" s="61" t="str">
        <f>IF($B50="","",IF(ISERROR(VLOOKUP($A50,WD!$B$11:$B$34,1,FALSE))=TRUE,"","○"))</f>
        <v/>
      </c>
      <c r="AE50" s="60" t="str">
        <f>IF($B50="","",IF(ISERROR(VLOOKUP($A50,'30WS'!$B$11:$B$26,1,FALSE))=TRUE,"","○"))</f>
        <v/>
      </c>
      <c r="AF50" s="61" t="str">
        <f>IF($B50="","",IF(ISERROR(VLOOKUP($A50,'30WD'!$B$11:$B$34,1,FALSE))=TRUE,"","○"))</f>
        <v/>
      </c>
      <c r="AG50" s="62" t="str">
        <f>IF($B50="","",IF(ISERROR(VLOOKUP($A50,'40WS'!$B$11:$B$26,1,FALSE))=TRUE,"","○"))</f>
        <v/>
      </c>
      <c r="AH50" s="61" t="str">
        <f>IF($B50="","",IF(ISERROR(VLOOKUP($A50,'40WD'!$B$11:$B$34,1,FALSE))=TRUE,"","○"))</f>
        <v/>
      </c>
      <c r="AI50" s="60" t="str">
        <f>IF($B50="","",IF(ISERROR(VLOOKUP($A50,'50WS'!$B$11:$B$26,1,FALSE))=TRUE,"","○"))</f>
        <v/>
      </c>
      <c r="AJ50" s="61" t="str">
        <f>IF($B50="","",IF(ISERROR(VLOOKUP($A50,'50WD'!$B$11:$B$34,1,FALSE))=TRUE,"","○"))</f>
        <v/>
      </c>
      <c r="AK50" s="62" t="str">
        <f>IF($B50="","",IF(ISERROR(VLOOKUP($A50,'55WS'!$B$11:$B$26,1,FALSE))=TRUE,"","○"))</f>
        <v/>
      </c>
      <c r="AL50" s="63" t="str">
        <f>IF($B50="","",IF(ISERROR(VLOOKUP($A50,'55WD'!$B$11:$B$34,1,FALSE))=TRUE,"","○"))</f>
        <v/>
      </c>
      <c r="AM50" s="25" t="str">
        <f>IF(VLOOKUP($A50,選手名簿!$A$6:$U$105,2)&lt;&gt;"",IF(COUNTA($F50:$F50)&gt;=0,IF(COUNTIF($G50:$AL50,"○")&lt;1,1,""),""),"")</f>
        <v/>
      </c>
    </row>
    <row r="51" spans="1:39" ht="15" customHeight="1">
      <c r="A51" s="48">
        <v>46</v>
      </c>
      <c r="B51" s="49" t="str">
        <f>IF($A51="","",IF(VLOOKUP($A51,選手名簿!$A$6:$U$105,2)="","",VLOOKUP($A51,選手名簿!$A$6:$U$105,2)))</f>
        <v/>
      </c>
      <c r="C51" s="50" t="str">
        <f>IF($A51="","",IF(VLOOKUP($A51,選手名簿!$A$6:$U$105,3)="","",VLOOKUP($A51,選手名簿!$A$6:$U$105,3)))</f>
        <v/>
      </c>
      <c r="D51" s="49" t="str">
        <f>IF($A51="","",IF(VLOOKUP($A51,選手名簿!$A$6:$U$105,4)="","",VLOOKUP($A51,選手名簿!$A$6:$U$105,4)))</f>
        <v/>
      </c>
      <c r="E51" s="98" t="str">
        <f>IF($A51="","",IF(VLOOKUP($A51,選手名簿!$A$6:$U$105,5)="","",VLOOKUP($A51,選手名簿!$A$6:$U$105,5)))</f>
        <v/>
      </c>
      <c r="F51" s="102"/>
      <c r="G51" s="20"/>
      <c r="H51" s="21"/>
      <c r="I51" s="21"/>
      <c r="J51" s="42" t="str">
        <f>IF($B51="","",IF(ISERROR(VLOOKUP($A51,MT!$B$14:$B$19,1,FALSE))=TRUE,"","○"))</f>
        <v/>
      </c>
      <c r="K51" s="43" t="str">
        <f>IF($B51="","",IF(ISERROR(VLOOKUP($A51,WT!$B$14:$B$19,1,FALSE))=TRUE,"","○"))</f>
        <v/>
      </c>
      <c r="L51" s="119" t="str">
        <f>IF($B51="","",IF(ISERROR(VLOOKUP($A51,OBT!$B$14:$B$22,1,FALSE)=TRUE),"","○"))</f>
        <v/>
      </c>
      <c r="M51" s="116"/>
      <c r="N51" s="119" t="str">
        <f>IF($B51="","",IF(ISERROR(VLOOKUP($A51,HBT!$B$14:$B$22,1,FALSE)=TRUE),"","○"))</f>
        <v/>
      </c>
      <c r="O51" s="75" t="str">
        <f>IF($B51="","",IF(ISERROR(VLOOKUP($A51,MS!$B$11:$B$26,1,FALSE))=TRUE,"","○"))</f>
        <v/>
      </c>
      <c r="P51" s="52" t="str">
        <f>IF($B51="","",IF(ISERROR(VLOOKUP($A51,MD!$B$11:$B$34,1,FALSE))=TRUE,"","○"))</f>
        <v/>
      </c>
      <c r="Q51" s="60" t="str">
        <f>IF($B51="","",IF(ISERROR(VLOOKUP($A51,'30MS'!$B$11:$B$26,1,FALSE))=TRUE,"","○"))</f>
        <v/>
      </c>
      <c r="R51" s="61" t="str">
        <f>IF($B51="","",IF(ISERROR(VLOOKUP($A51,'30MD'!$B$11:$B$34,1,FALSE))=TRUE,"","○"))</f>
        <v/>
      </c>
      <c r="S51" s="60" t="str">
        <f>IF($B51="","",IF(ISERROR(VLOOKUP($A51,'40MS'!$B$11:$B$26,1,FALSE))=TRUE,"","○"))</f>
        <v/>
      </c>
      <c r="T51" s="61" t="str">
        <f>IF($B51="","",IF(ISERROR(VLOOKUP($A51,'40MD'!$B$11:$B$34,1,FALSE))=TRUE,"","○"))</f>
        <v/>
      </c>
      <c r="U51" s="60" t="str">
        <f>IF($B51="","",IF(ISERROR(VLOOKUP($A51,'50MS'!$B$11:$B$26,1,FALSE))=TRUE,"","○"))</f>
        <v/>
      </c>
      <c r="V51" s="61" t="str">
        <f>IF($B51="","",IF(ISERROR(VLOOKUP($A51,'50MD'!$B$11:$B$34,1,FALSE))=TRUE,"","○"))</f>
        <v/>
      </c>
      <c r="W51" s="60" t="str">
        <f>IF($B51="","",IF(ISERROR(VLOOKUP($A51,'60MS'!$B$11:$B$26,1,FALSE))=TRUE,"","○"))</f>
        <v/>
      </c>
      <c r="X51" s="61" t="str">
        <f>IF($B51="","",IF(ISERROR(VLOOKUP($A51,'60MD'!$B$11:$B$34,1,FALSE))=TRUE,"","○"))</f>
        <v/>
      </c>
      <c r="Y51" s="62" t="str">
        <f>IF($B51="","",IF(ISERROR(VLOOKUP($A51,'65MS'!$B$11:$B$26,1,FALSE))=TRUE,"","○"))</f>
        <v/>
      </c>
      <c r="Z51" s="61" t="str">
        <f>IF($B51="","",IF(ISERROR(VLOOKUP($A51,'65MD'!$B$11:$B$34,1,FALSE))=TRUE,"","○"))</f>
        <v/>
      </c>
      <c r="AA51" s="60" t="str">
        <f>IF($B51="","",IF(ISERROR(VLOOKUP($A51,'70MS'!$B$11:$B$26,1,FALSE))=TRUE,"","○"))</f>
        <v/>
      </c>
      <c r="AB51" s="61" t="str">
        <f>IF($B51="","",IF(ISERROR(VLOOKUP($A51,'70MD'!$B$11:$B$34,1,FALSE))=TRUE,"","○"))</f>
        <v/>
      </c>
      <c r="AC51" s="60" t="str">
        <f>IF($B51="","",IF(ISERROR(VLOOKUP($A51,WS!$B$11:$B$26,1,FALSE))=TRUE,"","○"))</f>
        <v/>
      </c>
      <c r="AD51" s="61" t="str">
        <f>IF($B51="","",IF(ISERROR(VLOOKUP($A51,WD!$B$11:$B$34,1,FALSE))=TRUE,"","○"))</f>
        <v/>
      </c>
      <c r="AE51" s="60" t="str">
        <f>IF($B51="","",IF(ISERROR(VLOOKUP($A51,'30WS'!$B$11:$B$26,1,FALSE))=TRUE,"","○"))</f>
        <v/>
      </c>
      <c r="AF51" s="61" t="str">
        <f>IF($B51="","",IF(ISERROR(VLOOKUP($A51,'30WD'!$B$11:$B$34,1,FALSE))=TRUE,"","○"))</f>
        <v/>
      </c>
      <c r="AG51" s="62" t="str">
        <f>IF($B51="","",IF(ISERROR(VLOOKUP($A51,'40WS'!$B$11:$B$26,1,FALSE))=TRUE,"","○"))</f>
        <v/>
      </c>
      <c r="AH51" s="61" t="str">
        <f>IF($B51="","",IF(ISERROR(VLOOKUP($A51,'40WD'!$B$11:$B$34,1,FALSE))=TRUE,"","○"))</f>
        <v/>
      </c>
      <c r="AI51" s="60" t="str">
        <f>IF($B51="","",IF(ISERROR(VLOOKUP($A51,'50WS'!$B$11:$B$26,1,FALSE))=TRUE,"","○"))</f>
        <v/>
      </c>
      <c r="AJ51" s="61" t="str">
        <f>IF($B51="","",IF(ISERROR(VLOOKUP($A51,'50WD'!$B$11:$B$34,1,FALSE))=TRUE,"","○"))</f>
        <v/>
      </c>
      <c r="AK51" s="62" t="str">
        <f>IF($B51="","",IF(ISERROR(VLOOKUP($A51,'55WS'!$B$11:$B$26,1,FALSE))=TRUE,"","○"))</f>
        <v/>
      </c>
      <c r="AL51" s="63" t="str">
        <f>IF($B51="","",IF(ISERROR(VLOOKUP($A51,'55WD'!$B$11:$B$34,1,FALSE))=TRUE,"","○"))</f>
        <v/>
      </c>
      <c r="AM51" s="25" t="str">
        <f>IF(VLOOKUP($A51,選手名簿!$A$6:$U$105,2)&lt;&gt;"",IF(COUNTA($F51:$F51)&gt;=0,IF(COUNTIF($G51:$AL51,"○")&lt;1,1,""),""),"")</f>
        <v/>
      </c>
    </row>
    <row r="52" spans="1:39" ht="15" customHeight="1">
      <c r="A52" s="48">
        <v>47</v>
      </c>
      <c r="B52" s="49" t="str">
        <f>IF($A52="","",IF(VLOOKUP($A52,選手名簿!$A$6:$U$105,2)="","",VLOOKUP($A52,選手名簿!$A$6:$U$105,2)))</f>
        <v/>
      </c>
      <c r="C52" s="50" t="str">
        <f>IF($A52="","",IF(VLOOKUP($A52,選手名簿!$A$6:$U$105,3)="","",VLOOKUP($A52,選手名簿!$A$6:$U$105,3)))</f>
        <v/>
      </c>
      <c r="D52" s="49" t="str">
        <f>IF($A52="","",IF(VLOOKUP($A52,選手名簿!$A$6:$U$105,4)="","",VLOOKUP($A52,選手名簿!$A$6:$U$105,4)))</f>
        <v/>
      </c>
      <c r="E52" s="98" t="str">
        <f>IF($A52="","",IF(VLOOKUP($A52,選手名簿!$A$6:$U$105,5)="","",VLOOKUP($A52,選手名簿!$A$6:$U$105,5)))</f>
        <v/>
      </c>
      <c r="F52" s="102"/>
      <c r="G52" s="20"/>
      <c r="H52" s="21"/>
      <c r="I52" s="21"/>
      <c r="J52" s="42" t="str">
        <f>IF($B52="","",IF(ISERROR(VLOOKUP($A52,MT!$B$14:$B$19,1,FALSE))=TRUE,"","○"))</f>
        <v/>
      </c>
      <c r="K52" s="43" t="str">
        <f>IF($B52="","",IF(ISERROR(VLOOKUP($A52,WT!$B$14:$B$19,1,FALSE))=TRUE,"","○"))</f>
        <v/>
      </c>
      <c r="L52" s="119" t="str">
        <f>IF($B52="","",IF(ISERROR(VLOOKUP($A52,OBT!$B$14:$B$22,1,FALSE)=TRUE),"","○"))</f>
        <v/>
      </c>
      <c r="M52" s="116"/>
      <c r="N52" s="119" t="str">
        <f>IF($B52="","",IF(ISERROR(VLOOKUP($A52,HBT!$B$14:$B$22,1,FALSE)=TRUE),"","○"))</f>
        <v/>
      </c>
      <c r="O52" s="75" t="str">
        <f>IF($B52="","",IF(ISERROR(VLOOKUP($A52,MS!$B$11:$B$26,1,FALSE))=TRUE,"","○"))</f>
        <v/>
      </c>
      <c r="P52" s="52" t="str">
        <f>IF($B52="","",IF(ISERROR(VLOOKUP($A52,MD!$B$11:$B$34,1,FALSE))=TRUE,"","○"))</f>
        <v/>
      </c>
      <c r="Q52" s="60" t="str">
        <f>IF($B52="","",IF(ISERROR(VLOOKUP($A52,'30MS'!$B$11:$B$26,1,FALSE))=TRUE,"","○"))</f>
        <v/>
      </c>
      <c r="R52" s="61" t="str">
        <f>IF($B52="","",IF(ISERROR(VLOOKUP($A52,'30MD'!$B$11:$B$34,1,FALSE))=TRUE,"","○"))</f>
        <v/>
      </c>
      <c r="S52" s="60" t="str">
        <f>IF($B52="","",IF(ISERROR(VLOOKUP($A52,'40MS'!$B$11:$B$26,1,FALSE))=TRUE,"","○"))</f>
        <v/>
      </c>
      <c r="T52" s="61" t="str">
        <f>IF($B52="","",IF(ISERROR(VLOOKUP($A52,'40MD'!$B$11:$B$34,1,FALSE))=TRUE,"","○"))</f>
        <v/>
      </c>
      <c r="U52" s="60" t="str">
        <f>IF($B52="","",IF(ISERROR(VLOOKUP($A52,'50MS'!$B$11:$B$26,1,FALSE))=TRUE,"","○"))</f>
        <v/>
      </c>
      <c r="V52" s="61" t="str">
        <f>IF($B52="","",IF(ISERROR(VLOOKUP($A52,'50MD'!$B$11:$B$34,1,FALSE))=TRUE,"","○"))</f>
        <v/>
      </c>
      <c r="W52" s="60" t="str">
        <f>IF($B52="","",IF(ISERROR(VLOOKUP($A52,'60MS'!$B$11:$B$26,1,FALSE))=TRUE,"","○"))</f>
        <v/>
      </c>
      <c r="X52" s="61" t="str">
        <f>IF($B52="","",IF(ISERROR(VLOOKUP($A52,'60MD'!$B$11:$B$34,1,FALSE))=TRUE,"","○"))</f>
        <v/>
      </c>
      <c r="Y52" s="62" t="str">
        <f>IF($B52="","",IF(ISERROR(VLOOKUP($A52,'65MS'!$B$11:$B$26,1,FALSE))=TRUE,"","○"))</f>
        <v/>
      </c>
      <c r="Z52" s="61" t="str">
        <f>IF($B52="","",IF(ISERROR(VLOOKUP($A52,'65MD'!$B$11:$B$34,1,FALSE))=TRUE,"","○"))</f>
        <v/>
      </c>
      <c r="AA52" s="60" t="str">
        <f>IF($B52="","",IF(ISERROR(VLOOKUP($A52,'70MS'!$B$11:$B$26,1,FALSE))=TRUE,"","○"))</f>
        <v/>
      </c>
      <c r="AB52" s="61" t="str">
        <f>IF($B52="","",IF(ISERROR(VLOOKUP($A52,'70MD'!$B$11:$B$34,1,FALSE))=TRUE,"","○"))</f>
        <v/>
      </c>
      <c r="AC52" s="60" t="str">
        <f>IF($B52="","",IF(ISERROR(VLOOKUP($A52,WS!$B$11:$B$26,1,FALSE))=TRUE,"","○"))</f>
        <v/>
      </c>
      <c r="AD52" s="61" t="str">
        <f>IF($B52="","",IF(ISERROR(VLOOKUP($A52,WD!$B$11:$B$34,1,FALSE))=TRUE,"","○"))</f>
        <v/>
      </c>
      <c r="AE52" s="60" t="str">
        <f>IF($B52="","",IF(ISERROR(VLOOKUP($A52,'30WS'!$B$11:$B$26,1,FALSE))=TRUE,"","○"))</f>
        <v/>
      </c>
      <c r="AF52" s="61" t="str">
        <f>IF($B52="","",IF(ISERROR(VLOOKUP($A52,'30WD'!$B$11:$B$34,1,FALSE))=TRUE,"","○"))</f>
        <v/>
      </c>
      <c r="AG52" s="62" t="str">
        <f>IF($B52="","",IF(ISERROR(VLOOKUP($A52,'40WS'!$B$11:$B$26,1,FALSE))=TRUE,"","○"))</f>
        <v/>
      </c>
      <c r="AH52" s="61" t="str">
        <f>IF($B52="","",IF(ISERROR(VLOOKUP($A52,'40WD'!$B$11:$B$34,1,FALSE))=TRUE,"","○"))</f>
        <v/>
      </c>
      <c r="AI52" s="60" t="str">
        <f>IF($B52="","",IF(ISERROR(VLOOKUP($A52,'50WS'!$B$11:$B$26,1,FALSE))=TRUE,"","○"))</f>
        <v/>
      </c>
      <c r="AJ52" s="61" t="str">
        <f>IF($B52="","",IF(ISERROR(VLOOKUP($A52,'50WD'!$B$11:$B$34,1,FALSE))=TRUE,"","○"))</f>
        <v/>
      </c>
      <c r="AK52" s="62" t="str">
        <f>IF($B52="","",IF(ISERROR(VLOOKUP($A52,'55WS'!$B$11:$B$26,1,FALSE))=TRUE,"","○"))</f>
        <v/>
      </c>
      <c r="AL52" s="63" t="str">
        <f>IF($B52="","",IF(ISERROR(VLOOKUP($A52,'55WD'!$B$11:$B$34,1,FALSE))=TRUE,"","○"))</f>
        <v/>
      </c>
      <c r="AM52" s="25" t="str">
        <f>IF(VLOOKUP($A52,選手名簿!$A$6:$U$105,2)&lt;&gt;"",IF(COUNTA($F52:$F52)&gt;=0,IF(COUNTIF($G52:$AL52,"○")&lt;1,1,""),""),"")</f>
        <v/>
      </c>
    </row>
    <row r="53" spans="1:39" ht="15" customHeight="1">
      <c r="A53" s="48">
        <v>48</v>
      </c>
      <c r="B53" s="49" t="str">
        <f>IF($A53="","",IF(VLOOKUP($A53,選手名簿!$A$6:$U$105,2)="","",VLOOKUP($A53,選手名簿!$A$6:$U$105,2)))</f>
        <v/>
      </c>
      <c r="C53" s="50" t="str">
        <f>IF($A53="","",IF(VLOOKUP($A53,選手名簿!$A$6:$U$105,3)="","",VLOOKUP($A53,選手名簿!$A$6:$U$105,3)))</f>
        <v/>
      </c>
      <c r="D53" s="49" t="str">
        <f>IF($A53="","",IF(VLOOKUP($A53,選手名簿!$A$6:$U$105,4)="","",VLOOKUP($A53,選手名簿!$A$6:$U$105,4)))</f>
        <v/>
      </c>
      <c r="E53" s="98" t="str">
        <f>IF($A53="","",IF(VLOOKUP($A53,選手名簿!$A$6:$U$105,5)="","",VLOOKUP($A53,選手名簿!$A$6:$U$105,5)))</f>
        <v/>
      </c>
      <c r="F53" s="102"/>
      <c r="G53" s="20"/>
      <c r="H53" s="21"/>
      <c r="I53" s="21"/>
      <c r="J53" s="42" t="str">
        <f>IF($B53="","",IF(ISERROR(VLOOKUP($A53,MT!$B$14:$B$19,1,FALSE))=TRUE,"","○"))</f>
        <v/>
      </c>
      <c r="K53" s="43" t="str">
        <f>IF($B53="","",IF(ISERROR(VLOOKUP($A53,WT!$B$14:$B$19,1,FALSE))=TRUE,"","○"))</f>
        <v/>
      </c>
      <c r="L53" s="119" t="str">
        <f>IF($B53="","",IF(ISERROR(VLOOKUP($A53,OBT!$B$14:$B$22,1,FALSE)=TRUE),"","○"))</f>
        <v/>
      </c>
      <c r="M53" s="116"/>
      <c r="N53" s="119" t="str">
        <f>IF($B53="","",IF(ISERROR(VLOOKUP($A53,HBT!$B$14:$B$22,1,FALSE)=TRUE),"","○"))</f>
        <v/>
      </c>
      <c r="O53" s="75" t="str">
        <f>IF($B53="","",IF(ISERROR(VLOOKUP($A53,MS!$B$11:$B$26,1,FALSE))=TRUE,"","○"))</f>
        <v/>
      </c>
      <c r="P53" s="52" t="str">
        <f>IF($B53="","",IF(ISERROR(VLOOKUP($A53,MD!$B$11:$B$34,1,FALSE))=TRUE,"","○"))</f>
        <v/>
      </c>
      <c r="Q53" s="60" t="str">
        <f>IF($B53="","",IF(ISERROR(VLOOKUP($A53,'30MS'!$B$11:$B$26,1,FALSE))=TRUE,"","○"))</f>
        <v/>
      </c>
      <c r="R53" s="61" t="str">
        <f>IF($B53="","",IF(ISERROR(VLOOKUP($A53,'30MD'!$B$11:$B$34,1,FALSE))=TRUE,"","○"))</f>
        <v/>
      </c>
      <c r="S53" s="60" t="str">
        <f>IF($B53="","",IF(ISERROR(VLOOKUP($A53,'40MS'!$B$11:$B$26,1,FALSE))=TRUE,"","○"))</f>
        <v/>
      </c>
      <c r="T53" s="61" t="str">
        <f>IF($B53="","",IF(ISERROR(VLOOKUP($A53,'40MD'!$B$11:$B$34,1,FALSE))=TRUE,"","○"))</f>
        <v/>
      </c>
      <c r="U53" s="60" t="str">
        <f>IF($B53="","",IF(ISERROR(VLOOKUP($A53,'50MS'!$B$11:$B$26,1,FALSE))=TRUE,"","○"))</f>
        <v/>
      </c>
      <c r="V53" s="61" t="str">
        <f>IF($B53="","",IF(ISERROR(VLOOKUP($A53,'50MD'!$B$11:$B$34,1,FALSE))=TRUE,"","○"))</f>
        <v/>
      </c>
      <c r="W53" s="60" t="str">
        <f>IF($B53="","",IF(ISERROR(VLOOKUP($A53,'60MS'!$B$11:$B$26,1,FALSE))=TRUE,"","○"))</f>
        <v/>
      </c>
      <c r="X53" s="61" t="str">
        <f>IF($B53="","",IF(ISERROR(VLOOKUP($A53,'60MD'!$B$11:$B$34,1,FALSE))=TRUE,"","○"))</f>
        <v/>
      </c>
      <c r="Y53" s="62" t="str">
        <f>IF($B53="","",IF(ISERROR(VLOOKUP($A53,'65MS'!$B$11:$B$26,1,FALSE))=TRUE,"","○"))</f>
        <v/>
      </c>
      <c r="Z53" s="61" t="str">
        <f>IF($B53="","",IF(ISERROR(VLOOKUP($A53,'65MD'!$B$11:$B$34,1,FALSE))=TRUE,"","○"))</f>
        <v/>
      </c>
      <c r="AA53" s="60" t="str">
        <f>IF($B53="","",IF(ISERROR(VLOOKUP($A53,'70MS'!$B$11:$B$26,1,FALSE))=TRUE,"","○"))</f>
        <v/>
      </c>
      <c r="AB53" s="61" t="str">
        <f>IF($B53="","",IF(ISERROR(VLOOKUP($A53,'70MD'!$B$11:$B$34,1,FALSE))=TRUE,"","○"))</f>
        <v/>
      </c>
      <c r="AC53" s="60" t="str">
        <f>IF($B53="","",IF(ISERROR(VLOOKUP($A53,WS!$B$11:$B$26,1,FALSE))=TRUE,"","○"))</f>
        <v/>
      </c>
      <c r="AD53" s="61" t="str">
        <f>IF($B53="","",IF(ISERROR(VLOOKUP($A53,WD!$B$11:$B$34,1,FALSE))=TRUE,"","○"))</f>
        <v/>
      </c>
      <c r="AE53" s="60" t="str">
        <f>IF($B53="","",IF(ISERROR(VLOOKUP($A53,'30WS'!$B$11:$B$26,1,FALSE))=TRUE,"","○"))</f>
        <v/>
      </c>
      <c r="AF53" s="61" t="str">
        <f>IF($B53="","",IF(ISERROR(VLOOKUP($A53,'30WD'!$B$11:$B$34,1,FALSE))=TRUE,"","○"))</f>
        <v/>
      </c>
      <c r="AG53" s="62" t="str">
        <f>IF($B53="","",IF(ISERROR(VLOOKUP($A53,'40WS'!$B$11:$B$26,1,FALSE))=TRUE,"","○"))</f>
        <v/>
      </c>
      <c r="AH53" s="61" t="str">
        <f>IF($B53="","",IF(ISERROR(VLOOKUP($A53,'40WD'!$B$11:$B$34,1,FALSE))=TRUE,"","○"))</f>
        <v/>
      </c>
      <c r="AI53" s="60" t="str">
        <f>IF($B53="","",IF(ISERROR(VLOOKUP($A53,'50WS'!$B$11:$B$26,1,FALSE))=TRUE,"","○"))</f>
        <v/>
      </c>
      <c r="AJ53" s="61" t="str">
        <f>IF($B53="","",IF(ISERROR(VLOOKUP($A53,'50WD'!$B$11:$B$34,1,FALSE))=TRUE,"","○"))</f>
        <v/>
      </c>
      <c r="AK53" s="62" t="str">
        <f>IF($B53="","",IF(ISERROR(VLOOKUP($A53,'55WS'!$B$11:$B$26,1,FALSE))=TRUE,"","○"))</f>
        <v/>
      </c>
      <c r="AL53" s="63" t="str">
        <f>IF($B53="","",IF(ISERROR(VLOOKUP($A53,'55WD'!$B$11:$B$34,1,FALSE))=TRUE,"","○"))</f>
        <v/>
      </c>
      <c r="AM53" s="25" t="str">
        <f>IF(VLOOKUP($A53,選手名簿!$A$6:$U$105,2)&lt;&gt;"",IF(COUNTA($F53:$F53)&gt;=0,IF(COUNTIF($G53:$AL53,"○")&lt;1,1,""),""),"")</f>
        <v/>
      </c>
    </row>
    <row r="54" spans="1:39" ht="15" customHeight="1">
      <c r="A54" s="48">
        <v>49</v>
      </c>
      <c r="B54" s="49" t="str">
        <f>IF($A54="","",IF(VLOOKUP($A54,選手名簿!$A$6:$U$105,2)="","",VLOOKUP($A54,選手名簿!$A$6:$U$105,2)))</f>
        <v/>
      </c>
      <c r="C54" s="50" t="str">
        <f>IF($A54="","",IF(VLOOKUP($A54,選手名簿!$A$6:$U$105,3)="","",VLOOKUP($A54,選手名簿!$A$6:$U$105,3)))</f>
        <v/>
      </c>
      <c r="D54" s="49" t="str">
        <f>IF($A54="","",IF(VLOOKUP($A54,選手名簿!$A$6:$U$105,4)="","",VLOOKUP($A54,選手名簿!$A$6:$U$105,4)))</f>
        <v/>
      </c>
      <c r="E54" s="98" t="str">
        <f>IF($A54="","",IF(VLOOKUP($A54,選手名簿!$A$6:$U$105,5)="","",VLOOKUP($A54,選手名簿!$A$6:$U$105,5)))</f>
        <v/>
      </c>
      <c r="F54" s="102"/>
      <c r="G54" s="20"/>
      <c r="H54" s="21"/>
      <c r="I54" s="21"/>
      <c r="J54" s="42" t="str">
        <f>IF($B54="","",IF(ISERROR(VLOOKUP($A54,MT!$B$14:$B$19,1,FALSE))=TRUE,"","○"))</f>
        <v/>
      </c>
      <c r="K54" s="43" t="str">
        <f>IF($B54="","",IF(ISERROR(VLOOKUP($A54,WT!$B$14:$B$19,1,FALSE))=TRUE,"","○"))</f>
        <v/>
      </c>
      <c r="L54" s="119" t="str">
        <f>IF($B54="","",IF(ISERROR(VLOOKUP($A54,OBT!$B$14:$B$22,1,FALSE)=TRUE),"","○"))</f>
        <v/>
      </c>
      <c r="M54" s="116"/>
      <c r="N54" s="119" t="str">
        <f>IF($B54="","",IF(ISERROR(VLOOKUP($A54,HBT!$B$14:$B$22,1,FALSE)=TRUE),"","○"))</f>
        <v/>
      </c>
      <c r="O54" s="75" t="str">
        <f>IF($B54="","",IF(ISERROR(VLOOKUP($A54,MS!$B$11:$B$26,1,FALSE))=TRUE,"","○"))</f>
        <v/>
      </c>
      <c r="P54" s="52" t="str">
        <f>IF($B54="","",IF(ISERROR(VLOOKUP($A54,MD!$B$11:$B$34,1,FALSE))=TRUE,"","○"))</f>
        <v/>
      </c>
      <c r="Q54" s="60" t="str">
        <f>IF($B54="","",IF(ISERROR(VLOOKUP($A54,'30MS'!$B$11:$B$26,1,FALSE))=TRUE,"","○"))</f>
        <v/>
      </c>
      <c r="R54" s="61" t="str">
        <f>IF($B54="","",IF(ISERROR(VLOOKUP($A54,'30MD'!$B$11:$B$34,1,FALSE))=TRUE,"","○"))</f>
        <v/>
      </c>
      <c r="S54" s="60" t="str">
        <f>IF($B54="","",IF(ISERROR(VLOOKUP($A54,'40MS'!$B$11:$B$26,1,FALSE))=TRUE,"","○"))</f>
        <v/>
      </c>
      <c r="T54" s="61" t="str">
        <f>IF($B54="","",IF(ISERROR(VLOOKUP($A54,'40MD'!$B$11:$B$34,1,FALSE))=TRUE,"","○"))</f>
        <v/>
      </c>
      <c r="U54" s="60" t="str">
        <f>IF($B54="","",IF(ISERROR(VLOOKUP($A54,'50MS'!$B$11:$B$26,1,FALSE))=TRUE,"","○"))</f>
        <v/>
      </c>
      <c r="V54" s="61" t="str">
        <f>IF($B54="","",IF(ISERROR(VLOOKUP($A54,'50MD'!$B$11:$B$34,1,FALSE))=TRUE,"","○"))</f>
        <v/>
      </c>
      <c r="W54" s="60" t="str">
        <f>IF($B54="","",IF(ISERROR(VLOOKUP($A54,'60MS'!$B$11:$B$26,1,FALSE))=TRUE,"","○"))</f>
        <v/>
      </c>
      <c r="X54" s="61" t="str">
        <f>IF($B54="","",IF(ISERROR(VLOOKUP($A54,'60MD'!$B$11:$B$34,1,FALSE))=TRUE,"","○"))</f>
        <v/>
      </c>
      <c r="Y54" s="62" t="str">
        <f>IF($B54="","",IF(ISERROR(VLOOKUP($A54,'65MS'!$B$11:$B$26,1,FALSE))=TRUE,"","○"))</f>
        <v/>
      </c>
      <c r="Z54" s="61" t="str">
        <f>IF($B54="","",IF(ISERROR(VLOOKUP($A54,'65MD'!$B$11:$B$34,1,FALSE))=TRUE,"","○"))</f>
        <v/>
      </c>
      <c r="AA54" s="60" t="str">
        <f>IF($B54="","",IF(ISERROR(VLOOKUP($A54,'70MS'!$B$11:$B$26,1,FALSE))=TRUE,"","○"))</f>
        <v/>
      </c>
      <c r="AB54" s="61" t="str">
        <f>IF($B54="","",IF(ISERROR(VLOOKUP($A54,'70MD'!$B$11:$B$34,1,FALSE))=TRUE,"","○"))</f>
        <v/>
      </c>
      <c r="AC54" s="60" t="str">
        <f>IF($B54="","",IF(ISERROR(VLOOKUP($A54,WS!$B$11:$B$26,1,FALSE))=TRUE,"","○"))</f>
        <v/>
      </c>
      <c r="AD54" s="61" t="str">
        <f>IF($B54="","",IF(ISERROR(VLOOKUP($A54,WD!$B$11:$B$34,1,FALSE))=TRUE,"","○"))</f>
        <v/>
      </c>
      <c r="AE54" s="60" t="str">
        <f>IF($B54="","",IF(ISERROR(VLOOKUP($A54,'30WS'!$B$11:$B$26,1,FALSE))=TRUE,"","○"))</f>
        <v/>
      </c>
      <c r="AF54" s="61" t="str">
        <f>IF($B54="","",IF(ISERROR(VLOOKUP($A54,'30WD'!$B$11:$B$34,1,FALSE))=TRUE,"","○"))</f>
        <v/>
      </c>
      <c r="AG54" s="62" t="str">
        <f>IF($B54="","",IF(ISERROR(VLOOKUP($A54,'40WS'!$B$11:$B$26,1,FALSE))=TRUE,"","○"))</f>
        <v/>
      </c>
      <c r="AH54" s="61" t="str">
        <f>IF($B54="","",IF(ISERROR(VLOOKUP($A54,'40WD'!$B$11:$B$34,1,FALSE))=TRUE,"","○"))</f>
        <v/>
      </c>
      <c r="AI54" s="60" t="str">
        <f>IF($B54="","",IF(ISERROR(VLOOKUP($A54,'50WS'!$B$11:$B$26,1,FALSE))=TRUE,"","○"))</f>
        <v/>
      </c>
      <c r="AJ54" s="61" t="str">
        <f>IF($B54="","",IF(ISERROR(VLOOKUP($A54,'50WD'!$B$11:$B$34,1,FALSE))=TRUE,"","○"))</f>
        <v/>
      </c>
      <c r="AK54" s="62" t="str">
        <f>IF($B54="","",IF(ISERROR(VLOOKUP($A54,'55WS'!$B$11:$B$26,1,FALSE))=TRUE,"","○"))</f>
        <v/>
      </c>
      <c r="AL54" s="63" t="str">
        <f>IF($B54="","",IF(ISERROR(VLOOKUP($A54,'55WD'!$B$11:$B$34,1,FALSE))=TRUE,"","○"))</f>
        <v/>
      </c>
      <c r="AM54" s="25" t="str">
        <f>IF(VLOOKUP($A54,選手名簿!$A$6:$U$105,2)&lt;&gt;"",IF(COUNTA($F54:$F54)&gt;=0,IF(COUNTIF($G54:$AL54,"○")&lt;1,1,""),""),"")</f>
        <v/>
      </c>
    </row>
    <row r="55" spans="1:39" ht="15" customHeight="1">
      <c r="A55" s="48">
        <v>50</v>
      </c>
      <c r="B55" s="49" t="str">
        <f>IF($A55="","",IF(VLOOKUP($A55,選手名簿!$A$6:$U$105,2)="","",VLOOKUP($A55,選手名簿!$A$6:$U$105,2)))</f>
        <v/>
      </c>
      <c r="C55" s="50" t="str">
        <f>IF($A55="","",IF(VLOOKUP($A55,選手名簿!$A$6:$U$105,3)="","",VLOOKUP($A55,選手名簿!$A$6:$U$105,3)))</f>
        <v/>
      </c>
      <c r="D55" s="49" t="str">
        <f>IF($A55="","",IF(VLOOKUP($A55,選手名簿!$A$6:$U$105,4)="","",VLOOKUP($A55,選手名簿!$A$6:$U$105,4)))</f>
        <v/>
      </c>
      <c r="E55" s="98" t="str">
        <f>IF($A55="","",IF(VLOOKUP($A55,選手名簿!$A$6:$U$105,5)="","",VLOOKUP($A55,選手名簿!$A$6:$U$105,5)))</f>
        <v/>
      </c>
      <c r="F55" s="102"/>
      <c r="G55" s="20"/>
      <c r="H55" s="21"/>
      <c r="I55" s="21"/>
      <c r="J55" s="42" t="str">
        <f>IF($B55="","",IF(ISERROR(VLOOKUP($A55,MT!$B$14:$B$19,1,FALSE))=TRUE,"","○"))</f>
        <v/>
      </c>
      <c r="K55" s="43" t="str">
        <f>IF($B55="","",IF(ISERROR(VLOOKUP($A55,WT!$B$14:$B$19,1,FALSE))=TRUE,"","○"))</f>
        <v/>
      </c>
      <c r="L55" s="119" t="str">
        <f>IF($B55="","",IF(ISERROR(VLOOKUP($A55,OBT!$B$14:$B$22,1,FALSE)=TRUE),"","○"))</f>
        <v/>
      </c>
      <c r="M55" s="116"/>
      <c r="N55" s="119" t="str">
        <f>IF($B55="","",IF(ISERROR(VLOOKUP($A55,HBT!$B$14:$B$22,1,FALSE)=TRUE),"","○"))</f>
        <v/>
      </c>
      <c r="O55" s="75" t="str">
        <f>IF($B55="","",IF(ISERROR(VLOOKUP($A55,MS!$B$11:$B$26,1,FALSE))=TRUE,"","○"))</f>
        <v/>
      </c>
      <c r="P55" s="52" t="str">
        <f>IF($B55="","",IF(ISERROR(VLOOKUP($A55,MD!$B$11:$B$34,1,FALSE))=TRUE,"","○"))</f>
        <v/>
      </c>
      <c r="Q55" s="60" t="str">
        <f>IF($B55="","",IF(ISERROR(VLOOKUP($A55,'30MS'!$B$11:$B$26,1,FALSE))=TRUE,"","○"))</f>
        <v/>
      </c>
      <c r="R55" s="61" t="str">
        <f>IF($B55="","",IF(ISERROR(VLOOKUP($A55,'30MD'!$B$11:$B$34,1,FALSE))=TRUE,"","○"))</f>
        <v/>
      </c>
      <c r="S55" s="60" t="str">
        <f>IF($B55="","",IF(ISERROR(VLOOKUP($A55,'40MS'!$B$11:$B$26,1,FALSE))=TRUE,"","○"))</f>
        <v/>
      </c>
      <c r="T55" s="61" t="str">
        <f>IF($B55="","",IF(ISERROR(VLOOKUP($A55,'40MD'!$B$11:$B$34,1,FALSE))=TRUE,"","○"))</f>
        <v/>
      </c>
      <c r="U55" s="60" t="str">
        <f>IF($B55="","",IF(ISERROR(VLOOKUP($A55,'50MS'!$B$11:$B$26,1,FALSE))=TRUE,"","○"))</f>
        <v/>
      </c>
      <c r="V55" s="61" t="str">
        <f>IF($B55="","",IF(ISERROR(VLOOKUP($A55,'50MD'!$B$11:$B$34,1,FALSE))=TRUE,"","○"))</f>
        <v/>
      </c>
      <c r="W55" s="60" t="str">
        <f>IF($B55="","",IF(ISERROR(VLOOKUP($A55,'60MS'!$B$11:$B$26,1,FALSE))=TRUE,"","○"))</f>
        <v/>
      </c>
      <c r="X55" s="61" t="str">
        <f>IF($B55="","",IF(ISERROR(VLOOKUP($A55,'60MD'!$B$11:$B$34,1,FALSE))=TRUE,"","○"))</f>
        <v/>
      </c>
      <c r="Y55" s="62" t="str">
        <f>IF($B55="","",IF(ISERROR(VLOOKUP($A55,'65MS'!$B$11:$B$26,1,FALSE))=TRUE,"","○"))</f>
        <v/>
      </c>
      <c r="Z55" s="61" t="str">
        <f>IF($B55="","",IF(ISERROR(VLOOKUP($A55,'65MD'!$B$11:$B$34,1,FALSE))=TRUE,"","○"))</f>
        <v/>
      </c>
      <c r="AA55" s="60" t="str">
        <f>IF($B55="","",IF(ISERROR(VLOOKUP($A55,'70MS'!$B$11:$B$26,1,FALSE))=TRUE,"","○"))</f>
        <v/>
      </c>
      <c r="AB55" s="61" t="str">
        <f>IF($B55="","",IF(ISERROR(VLOOKUP($A55,'70MD'!$B$11:$B$34,1,FALSE))=TRUE,"","○"))</f>
        <v/>
      </c>
      <c r="AC55" s="60" t="str">
        <f>IF($B55="","",IF(ISERROR(VLOOKUP($A55,WS!$B$11:$B$26,1,FALSE))=TRUE,"","○"))</f>
        <v/>
      </c>
      <c r="AD55" s="61" t="str">
        <f>IF($B55="","",IF(ISERROR(VLOOKUP($A55,WD!$B$11:$B$34,1,FALSE))=TRUE,"","○"))</f>
        <v/>
      </c>
      <c r="AE55" s="60" t="str">
        <f>IF($B55="","",IF(ISERROR(VLOOKUP($A55,'30WS'!$B$11:$B$26,1,FALSE))=TRUE,"","○"))</f>
        <v/>
      </c>
      <c r="AF55" s="61" t="str">
        <f>IF($B55="","",IF(ISERROR(VLOOKUP($A55,'30WD'!$B$11:$B$34,1,FALSE))=TRUE,"","○"))</f>
        <v/>
      </c>
      <c r="AG55" s="62" t="str">
        <f>IF($B55="","",IF(ISERROR(VLOOKUP($A55,'40WS'!$B$11:$B$26,1,FALSE))=TRUE,"","○"))</f>
        <v/>
      </c>
      <c r="AH55" s="61" t="str">
        <f>IF($B55="","",IF(ISERROR(VLOOKUP($A55,'40WD'!$B$11:$B$34,1,FALSE))=TRUE,"","○"))</f>
        <v/>
      </c>
      <c r="AI55" s="60" t="str">
        <f>IF($B55="","",IF(ISERROR(VLOOKUP($A55,'50WS'!$B$11:$B$26,1,FALSE))=TRUE,"","○"))</f>
        <v/>
      </c>
      <c r="AJ55" s="61" t="str">
        <f>IF($B55="","",IF(ISERROR(VLOOKUP($A55,'50WD'!$B$11:$B$34,1,FALSE))=TRUE,"","○"))</f>
        <v/>
      </c>
      <c r="AK55" s="62" t="str">
        <f>IF($B55="","",IF(ISERROR(VLOOKUP($A55,'55WS'!$B$11:$B$26,1,FALSE))=TRUE,"","○"))</f>
        <v/>
      </c>
      <c r="AL55" s="63" t="str">
        <f>IF($B55="","",IF(ISERROR(VLOOKUP($A55,'55WD'!$B$11:$B$34,1,FALSE))=TRUE,"","○"))</f>
        <v/>
      </c>
      <c r="AM55" s="25" t="str">
        <f>IF(VLOOKUP($A55,選手名簿!$A$6:$U$105,2)&lt;&gt;"",IF(COUNTA($F55:$F55)&gt;=0,IF(COUNTIF($G55:$AL55,"○")&lt;1,1,""),""),"")</f>
        <v/>
      </c>
    </row>
    <row r="56" spans="1:39" ht="15" customHeight="1">
      <c r="A56" s="48">
        <v>51</v>
      </c>
      <c r="B56" s="49" t="str">
        <f>IF($A56="","",IF(VLOOKUP($A56,選手名簿!$A$6:$U$105,2)="","",VLOOKUP($A56,選手名簿!$A$6:$U$105,2)))</f>
        <v/>
      </c>
      <c r="C56" s="50" t="str">
        <f>IF($A56="","",IF(VLOOKUP($A56,選手名簿!$A$6:$U$105,3)="","",VLOOKUP($A56,選手名簿!$A$6:$U$105,3)))</f>
        <v/>
      </c>
      <c r="D56" s="49" t="str">
        <f>IF($A56="","",IF(VLOOKUP($A56,選手名簿!$A$6:$U$105,4)="","",VLOOKUP($A56,選手名簿!$A$6:$U$105,4)))</f>
        <v/>
      </c>
      <c r="E56" s="98" t="str">
        <f>IF($A56="","",IF(VLOOKUP($A56,選手名簿!$A$6:$U$105,5)="","",VLOOKUP($A56,選手名簿!$A$6:$U$105,5)))</f>
        <v/>
      </c>
      <c r="F56" s="102"/>
      <c r="G56" s="20"/>
      <c r="H56" s="21"/>
      <c r="I56" s="21"/>
      <c r="J56" s="42"/>
      <c r="K56" s="43"/>
      <c r="L56" s="119" t="str">
        <f>IF($B56="","",IF(ISERROR(VLOOKUP($A56,OBT!$B$14:$B$22,1,FALSE)=TRUE),"","○"))</f>
        <v/>
      </c>
      <c r="M56" s="116"/>
      <c r="N56" s="119" t="str">
        <f>IF($B56="","",IF(ISERROR(VLOOKUP($A56,HBT!$B$14:$B$22,1,FALSE)=TRUE),"","○"))</f>
        <v/>
      </c>
      <c r="O56" s="75" t="str">
        <f>IF($B56="","",IF(ISERROR(VLOOKUP($A56,MS!$B$11:$B$26,1,FALSE))=TRUE,"","○"))</f>
        <v/>
      </c>
      <c r="P56" s="52" t="str">
        <f>IF($B56="","",IF(ISERROR(VLOOKUP($A56,MD!$B$11:$B$34,1,FALSE))=TRUE,"","○"))</f>
        <v/>
      </c>
      <c r="Q56" s="60" t="str">
        <f>IF($B56="","",IF(ISERROR(VLOOKUP($A56,'30MS'!$B$11:$B$26,1,FALSE))=TRUE,"","○"))</f>
        <v/>
      </c>
      <c r="R56" s="61" t="str">
        <f>IF($B56="","",IF(ISERROR(VLOOKUP($A56,'30MD'!$B$11:$B$34,1,FALSE))=TRUE,"","○"))</f>
        <v/>
      </c>
      <c r="S56" s="60" t="str">
        <f>IF($B56="","",IF(ISERROR(VLOOKUP($A56,'40MS'!$B$11:$B$26,1,FALSE))=TRUE,"","○"))</f>
        <v/>
      </c>
      <c r="T56" s="61" t="str">
        <f>IF($B56="","",IF(ISERROR(VLOOKUP($A56,'40MD'!$B$11:$B$34,1,FALSE))=TRUE,"","○"))</f>
        <v/>
      </c>
      <c r="U56" s="60" t="str">
        <f>IF($B56="","",IF(ISERROR(VLOOKUP($A56,'50MS'!$B$11:$B$26,1,FALSE))=TRUE,"","○"))</f>
        <v/>
      </c>
      <c r="V56" s="61" t="str">
        <f>IF($B56="","",IF(ISERROR(VLOOKUP($A56,'50MD'!$B$11:$B$34,1,FALSE))=TRUE,"","○"))</f>
        <v/>
      </c>
      <c r="W56" s="60" t="str">
        <f>IF($B56="","",IF(ISERROR(VLOOKUP($A56,'60MS'!$B$11:$B$26,1,FALSE))=TRUE,"","○"))</f>
        <v/>
      </c>
      <c r="X56" s="61" t="str">
        <f>IF($B56="","",IF(ISERROR(VLOOKUP($A56,'60MD'!$B$11:$B$34,1,FALSE))=TRUE,"","○"))</f>
        <v/>
      </c>
      <c r="Y56" s="62" t="str">
        <f>IF($B56="","",IF(ISERROR(VLOOKUP($A56,'65MS'!$B$11:$B$26,1,FALSE))=TRUE,"","○"))</f>
        <v/>
      </c>
      <c r="Z56" s="61" t="str">
        <f>IF($B56="","",IF(ISERROR(VLOOKUP($A56,'65MD'!$B$11:$B$34,1,FALSE))=TRUE,"","○"))</f>
        <v/>
      </c>
      <c r="AA56" s="60" t="str">
        <f>IF($B56="","",IF(ISERROR(VLOOKUP($A56,'70MS'!$B$11:$B$26,1,FALSE))=TRUE,"","○"))</f>
        <v/>
      </c>
      <c r="AB56" s="61"/>
      <c r="AC56" s="60" t="str">
        <f>IF($B56="","",IF(ISERROR(VLOOKUP($A56,WS!$B$11:$B$26,1,FALSE))=TRUE,"","○"))</f>
        <v/>
      </c>
      <c r="AD56" s="61" t="str">
        <f>IF($B56="","",IF(ISERROR(VLOOKUP($A56,WD!$B$11:$B$34,1,FALSE))=TRUE,"","○"))</f>
        <v/>
      </c>
      <c r="AE56" s="60" t="str">
        <f>IF($B56="","",IF(ISERROR(VLOOKUP($A56,'30WS'!$B$11:$B$26,1,FALSE))=TRUE,"","○"))</f>
        <v/>
      </c>
      <c r="AF56" s="61" t="str">
        <f>IF($B56="","",IF(ISERROR(VLOOKUP($A56,'30WD'!$B$11:$B$34,1,FALSE))=TRUE,"","○"))</f>
        <v/>
      </c>
      <c r="AG56" s="62" t="str">
        <f>IF($B56="","",IF(ISERROR(VLOOKUP($A56,'40WS'!$B$11:$B$26,1,FALSE))=TRUE,"","○"))</f>
        <v/>
      </c>
      <c r="AH56" s="61" t="str">
        <f>IF($B56="","",IF(ISERROR(VLOOKUP($A56,'40WD'!$B$11:$B$34,1,FALSE))=TRUE,"","○"))</f>
        <v/>
      </c>
      <c r="AI56" s="60" t="str">
        <f>IF($B56="","",IF(ISERROR(VLOOKUP($A56,'50WS'!$B$11:$B$26,1,FALSE))=TRUE,"","○"))</f>
        <v/>
      </c>
      <c r="AJ56" s="61" t="str">
        <f>IF($B56="","",IF(ISERROR(VLOOKUP($A56,'50WD'!$B$11:$B$34,1,FALSE))=TRUE,"","○"))</f>
        <v/>
      </c>
      <c r="AK56" s="62" t="str">
        <f>IF($B56="","",IF(ISERROR(VLOOKUP($A56,'55WS'!$B$11:$B$26,1,FALSE))=TRUE,"","○"))</f>
        <v/>
      </c>
      <c r="AL56" s="63" t="str">
        <f>IF($B56="","",IF(ISERROR(VLOOKUP($A56,'55WD'!$B$11:$B$34,1,FALSE))=TRUE,"","○"))</f>
        <v/>
      </c>
      <c r="AM56" s="25" t="str">
        <f>IF(VLOOKUP($A56,選手名簿!$A$6:$U$105,2)&lt;&gt;"",IF(COUNTA($F56:$F56)&gt;=0,IF(COUNTIF($G56:$AL56,"○")&lt;1,1,""),""),"")</f>
        <v/>
      </c>
    </row>
    <row r="57" spans="1:39" ht="15" customHeight="1">
      <c r="A57" s="48">
        <v>52</v>
      </c>
      <c r="B57" s="49" t="str">
        <f>IF($A57="","",IF(VLOOKUP($A57,選手名簿!$A$6:$U$105,2)="","",VLOOKUP($A57,選手名簿!$A$6:$U$105,2)))</f>
        <v/>
      </c>
      <c r="C57" s="50" t="str">
        <f>IF($A57="","",IF(VLOOKUP($A57,選手名簿!$A$6:$U$105,3)="","",VLOOKUP($A57,選手名簿!$A$6:$U$105,3)))</f>
        <v/>
      </c>
      <c r="D57" s="49" t="str">
        <f>IF($A57="","",IF(VLOOKUP($A57,選手名簿!$A$6:$U$105,4)="","",VLOOKUP($A57,選手名簿!$A$6:$U$105,4)))</f>
        <v/>
      </c>
      <c r="E57" s="98" t="str">
        <f>IF($A57="","",IF(VLOOKUP($A57,選手名簿!$A$6:$U$105,5)="","",VLOOKUP($A57,選手名簿!$A$6:$U$105,5)))</f>
        <v/>
      </c>
      <c r="F57" s="102"/>
      <c r="G57" s="20"/>
      <c r="H57" s="21"/>
      <c r="I57" s="21"/>
      <c r="J57" s="42" t="str">
        <f>IF($B57="","",IF(ISERROR(VLOOKUP($A57,MT!$B$14:$B$19,1,FALSE))=TRUE,"","○"))</f>
        <v/>
      </c>
      <c r="K57" s="43" t="str">
        <f>IF($B57="","",IF(ISERROR(VLOOKUP($A57,WT!$B$14:$B$19,1,FALSE))=TRUE,"","○"))</f>
        <v/>
      </c>
      <c r="L57" s="119" t="str">
        <f>IF($B57="","",IF(ISERROR(VLOOKUP($A57,OBT!$B$14:$B$22,1,FALSE)=TRUE),"","○"))</f>
        <v/>
      </c>
      <c r="M57" s="116"/>
      <c r="N57" s="119" t="str">
        <f>IF($B57="","",IF(ISERROR(VLOOKUP($A57,HBT!$B$14:$B$22,1,FALSE)=TRUE),"","○"))</f>
        <v/>
      </c>
      <c r="O57" s="75" t="str">
        <f>IF($B57="","",IF(ISERROR(VLOOKUP($A57,MS!$B$11:$B$26,1,FALSE))=TRUE,"","○"))</f>
        <v/>
      </c>
      <c r="P57" s="52" t="str">
        <f>IF($B57="","",IF(ISERROR(VLOOKUP($A57,MD!$B$11:$B$34,1,FALSE))=TRUE,"","○"))</f>
        <v/>
      </c>
      <c r="Q57" s="60" t="str">
        <f>IF($B57="","",IF(ISERROR(VLOOKUP($A57,'30MS'!$B$11:$B$26,1,FALSE))=TRUE,"","○"))</f>
        <v/>
      </c>
      <c r="R57" s="61" t="str">
        <f>IF($B57="","",IF(ISERROR(VLOOKUP($A57,'30MD'!$B$11:$B$34,1,FALSE))=TRUE,"","○"))</f>
        <v/>
      </c>
      <c r="S57" s="60" t="str">
        <f>IF($B57="","",IF(ISERROR(VLOOKUP($A57,'40MS'!$B$11:$B$26,1,FALSE))=TRUE,"","○"))</f>
        <v/>
      </c>
      <c r="T57" s="61" t="str">
        <f>IF($B57="","",IF(ISERROR(VLOOKUP($A57,'40MD'!$B$11:$B$34,1,FALSE))=TRUE,"","○"))</f>
        <v/>
      </c>
      <c r="U57" s="60" t="str">
        <f>IF($B57="","",IF(ISERROR(VLOOKUP($A57,'50MS'!$B$11:$B$26,1,FALSE))=TRUE,"","○"))</f>
        <v/>
      </c>
      <c r="V57" s="61" t="str">
        <f>IF($B57="","",IF(ISERROR(VLOOKUP($A57,'50MD'!$B$11:$B$34,1,FALSE))=TRUE,"","○"))</f>
        <v/>
      </c>
      <c r="W57" s="60" t="str">
        <f>IF($B57="","",IF(ISERROR(VLOOKUP($A57,'60MS'!$B$11:$B$26,1,FALSE))=TRUE,"","○"))</f>
        <v/>
      </c>
      <c r="X57" s="61" t="str">
        <f>IF($B57="","",IF(ISERROR(VLOOKUP($A57,'60MD'!$B$11:$B$34,1,FALSE))=TRUE,"","○"))</f>
        <v/>
      </c>
      <c r="Y57" s="62" t="str">
        <f>IF($B57="","",IF(ISERROR(VLOOKUP($A57,'65MS'!$B$11:$B$26,1,FALSE))=TRUE,"","○"))</f>
        <v/>
      </c>
      <c r="Z57" s="61" t="str">
        <f>IF($B57="","",IF(ISERROR(VLOOKUP($A57,'65MD'!$B$11:$B$34,1,FALSE))=TRUE,"","○"))</f>
        <v/>
      </c>
      <c r="AA57" s="60" t="str">
        <f>IF($B57="","",IF(ISERROR(VLOOKUP($A57,'70MS'!$B$11:$B$26,1,FALSE))=TRUE,"","○"))</f>
        <v/>
      </c>
      <c r="AB57" s="61" t="str">
        <f>IF($B57="","",IF(ISERROR(VLOOKUP($A57,'70MD'!$B$11:$B$34,1,FALSE))=TRUE,"","○"))</f>
        <v/>
      </c>
      <c r="AC57" s="60" t="str">
        <f>IF($B57="","",IF(ISERROR(VLOOKUP($A57,WS!$B$11:$B$26,1,FALSE))=TRUE,"","○"))</f>
        <v/>
      </c>
      <c r="AD57" s="61" t="str">
        <f>IF($B57="","",IF(ISERROR(VLOOKUP($A57,WD!$B$11:$B$34,1,FALSE))=TRUE,"","○"))</f>
        <v/>
      </c>
      <c r="AE57" s="60" t="str">
        <f>IF($B57="","",IF(ISERROR(VLOOKUP($A57,'30WS'!$B$11:$B$26,1,FALSE))=TRUE,"","○"))</f>
        <v/>
      </c>
      <c r="AF57" s="61" t="str">
        <f>IF($B57="","",IF(ISERROR(VLOOKUP($A57,'30WD'!$B$11:$B$34,1,FALSE))=TRUE,"","○"))</f>
        <v/>
      </c>
      <c r="AG57" s="62" t="str">
        <f>IF($B57="","",IF(ISERROR(VLOOKUP($A57,'40WS'!$B$11:$B$26,1,FALSE))=TRUE,"","○"))</f>
        <v/>
      </c>
      <c r="AH57" s="61" t="str">
        <f>IF($B57="","",IF(ISERROR(VLOOKUP($A57,'40WD'!$B$11:$B$34,1,FALSE))=TRUE,"","○"))</f>
        <v/>
      </c>
      <c r="AI57" s="60" t="str">
        <f>IF($B57="","",IF(ISERROR(VLOOKUP($A57,'50WS'!$B$11:$B$26,1,FALSE))=TRUE,"","○"))</f>
        <v/>
      </c>
      <c r="AJ57" s="61" t="str">
        <f>IF($B57="","",IF(ISERROR(VLOOKUP($A57,'50WD'!$B$11:$B$34,1,FALSE))=TRUE,"","○"))</f>
        <v/>
      </c>
      <c r="AK57" s="62" t="str">
        <f>IF($B57="","",IF(ISERROR(VLOOKUP($A57,'55WS'!$B$11:$B$26,1,FALSE))=TRUE,"","○"))</f>
        <v/>
      </c>
      <c r="AL57" s="63" t="str">
        <f>IF($B57="","",IF(ISERROR(VLOOKUP($A57,'55WD'!$B$11:$B$34,1,FALSE))=TRUE,"","○"))</f>
        <v/>
      </c>
      <c r="AM57" s="25" t="str">
        <f>IF(VLOOKUP($A57,選手名簿!$A$6:$U$105,2)&lt;&gt;"",IF(COUNTA($F57:$F57)&gt;=0,IF(COUNTIF($G57:$AL57,"○")&lt;1,1,""),""),"")</f>
        <v/>
      </c>
    </row>
    <row r="58" spans="1:39" ht="15" customHeight="1">
      <c r="A58" s="48">
        <v>53</v>
      </c>
      <c r="B58" s="49" t="str">
        <f>IF($A58="","",IF(VLOOKUP($A58,選手名簿!$A$6:$U$105,2)="","",VLOOKUP($A58,選手名簿!$A$6:$U$105,2)))</f>
        <v/>
      </c>
      <c r="C58" s="50" t="str">
        <f>IF($A58="","",IF(VLOOKUP($A58,選手名簿!$A$6:$U$105,3)="","",VLOOKUP($A58,選手名簿!$A$6:$U$105,3)))</f>
        <v/>
      </c>
      <c r="D58" s="49" t="str">
        <f>IF($A58="","",IF(VLOOKUP($A58,選手名簿!$A$6:$U$105,4)="","",VLOOKUP($A58,選手名簿!$A$6:$U$105,4)))</f>
        <v/>
      </c>
      <c r="E58" s="98" t="str">
        <f>IF($A58="","",IF(VLOOKUP($A58,選手名簿!$A$6:$U$105,5)="","",VLOOKUP($A58,選手名簿!$A$6:$U$105,5)))</f>
        <v/>
      </c>
      <c r="F58" s="102"/>
      <c r="G58" s="20"/>
      <c r="H58" s="21"/>
      <c r="I58" s="21"/>
      <c r="J58" s="42" t="str">
        <f>IF($B58="","",IF(ISERROR(VLOOKUP($A58,MT!$B$14:$B$19,1,FALSE))=TRUE,"","○"))</f>
        <v/>
      </c>
      <c r="K58" s="43" t="str">
        <f>IF($B58="","",IF(ISERROR(VLOOKUP($A58,WT!$B$14:$B$19,1,FALSE))=TRUE,"","○"))</f>
        <v/>
      </c>
      <c r="L58" s="119" t="str">
        <f>IF($B58="","",IF(ISERROR(VLOOKUP($A58,OBT!$B$14:$B$22,1,FALSE)=TRUE),"","○"))</f>
        <v/>
      </c>
      <c r="M58" s="116"/>
      <c r="N58" s="119" t="str">
        <f>IF($B58="","",IF(ISERROR(VLOOKUP($A58,HBT!$B$14:$B$22,1,FALSE)=TRUE),"","○"))</f>
        <v/>
      </c>
      <c r="O58" s="75" t="str">
        <f>IF($B58="","",IF(ISERROR(VLOOKUP($A58,MS!$B$11:$B$26,1,FALSE))=TRUE,"","○"))</f>
        <v/>
      </c>
      <c r="P58" s="52" t="str">
        <f>IF($B58="","",IF(ISERROR(VLOOKUP($A58,MD!$B$11:$B$34,1,FALSE))=TRUE,"","○"))</f>
        <v/>
      </c>
      <c r="Q58" s="60" t="str">
        <f>IF($B58="","",IF(ISERROR(VLOOKUP($A58,'30MS'!$B$11:$B$26,1,FALSE))=TRUE,"","○"))</f>
        <v/>
      </c>
      <c r="R58" s="61" t="str">
        <f>IF($B58="","",IF(ISERROR(VLOOKUP($A58,'30MD'!$B$11:$B$34,1,FALSE))=TRUE,"","○"))</f>
        <v/>
      </c>
      <c r="S58" s="60" t="str">
        <f>IF($B58="","",IF(ISERROR(VLOOKUP($A58,'40MS'!$B$11:$B$26,1,FALSE))=TRUE,"","○"))</f>
        <v/>
      </c>
      <c r="T58" s="61" t="str">
        <f>IF($B58="","",IF(ISERROR(VLOOKUP($A58,'40MD'!$B$11:$B$34,1,FALSE))=TRUE,"","○"))</f>
        <v/>
      </c>
      <c r="U58" s="60" t="str">
        <f>IF($B58="","",IF(ISERROR(VLOOKUP($A58,'50MS'!$B$11:$B$26,1,FALSE))=TRUE,"","○"))</f>
        <v/>
      </c>
      <c r="V58" s="61" t="str">
        <f>IF($B58="","",IF(ISERROR(VLOOKUP($A58,'50MD'!$B$11:$B$34,1,FALSE))=TRUE,"","○"))</f>
        <v/>
      </c>
      <c r="W58" s="60" t="str">
        <f>IF($B58="","",IF(ISERROR(VLOOKUP($A58,'60MS'!$B$11:$B$26,1,FALSE))=TRUE,"","○"))</f>
        <v/>
      </c>
      <c r="X58" s="61" t="str">
        <f>IF($B58="","",IF(ISERROR(VLOOKUP($A58,'60MD'!$B$11:$B$34,1,FALSE))=TRUE,"","○"))</f>
        <v/>
      </c>
      <c r="Y58" s="62" t="str">
        <f>IF($B58="","",IF(ISERROR(VLOOKUP($A58,'65MS'!$B$11:$B$26,1,FALSE))=TRUE,"","○"))</f>
        <v/>
      </c>
      <c r="Z58" s="61" t="str">
        <f>IF($B58="","",IF(ISERROR(VLOOKUP($A58,'65MD'!$B$11:$B$34,1,FALSE))=TRUE,"","○"))</f>
        <v/>
      </c>
      <c r="AA58" s="60" t="str">
        <f>IF($B58="","",IF(ISERROR(VLOOKUP($A58,'70MS'!$B$11:$B$26,1,FALSE))=TRUE,"","○"))</f>
        <v/>
      </c>
      <c r="AB58" s="61" t="str">
        <f>IF($B58="","",IF(ISERROR(VLOOKUP($A58,'70MD'!$B$11:$B$34,1,FALSE))=TRUE,"","○"))</f>
        <v/>
      </c>
      <c r="AC58" s="60" t="str">
        <f>IF($B58="","",IF(ISERROR(VLOOKUP($A58,WS!$B$11:$B$26,1,FALSE))=TRUE,"","○"))</f>
        <v/>
      </c>
      <c r="AD58" s="61" t="str">
        <f>IF($B58="","",IF(ISERROR(VLOOKUP($A58,WD!$B$11:$B$34,1,FALSE))=TRUE,"","○"))</f>
        <v/>
      </c>
      <c r="AE58" s="60" t="str">
        <f>IF($B58="","",IF(ISERROR(VLOOKUP($A58,'30WS'!$B$11:$B$26,1,FALSE))=TRUE,"","○"))</f>
        <v/>
      </c>
      <c r="AF58" s="61" t="str">
        <f>IF($B58="","",IF(ISERROR(VLOOKUP($A58,'30WD'!$B$11:$B$34,1,FALSE))=TRUE,"","○"))</f>
        <v/>
      </c>
      <c r="AG58" s="62" t="str">
        <f>IF($B58="","",IF(ISERROR(VLOOKUP($A58,'40WS'!$B$11:$B$26,1,FALSE))=TRUE,"","○"))</f>
        <v/>
      </c>
      <c r="AH58" s="61" t="str">
        <f>IF($B58="","",IF(ISERROR(VLOOKUP($A58,'40WD'!$B$11:$B$34,1,FALSE))=TRUE,"","○"))</f>
        <v/>
      </c>
      <c r="AI58" s="60" t="str">
        <f>IF($B58="","",IF(ISERROR(VLOOKUP($A58,'50WS'!$B$11:$B$26,1,FALSE))=TRUE,"","○"))</f>
        <v/>
      </c>
      <c r="AJ58" s="61" t="str">
        <f>IF($B58="","",IF(ISERROR(VLOOKUP($A58,'50WD'!$B$11:$B$34,1,FALSE))=TRUE,"","○"))</f>
        <v/>
      </c>
      <c r="AK58" s="62" t="str">
        <f>IF($B58="","",IF(ISERROR(VLOOKUP($A58,'55WS'!$B$11:$B$26,1,FALSE))=TRUE,"","○"))</f>
        <v/>
      </c>
      <c r="AL58" s="63" t="str">
        <f>IF($B58="","",IF(ISERROR(VLOOKUP($A58,'55WD'!$B$11:$B$34,1,FALSE))=TRUE,"","○"))</f>
        <v/>
      </c>
      <c r="AM58" s="25" t="str">
        <f>IF(VLOOKUP($A58,選手名簿!$A$6:$U$105,2)&lt;&gt;"",IF(COUNTA($F58:$F58)&gt;=0,IF(COUNTIF($G58:$AL58,"○")&lt;1,1,""),""),"")</f>
        <v/>
      </c>
    </row>
    <row r="59" spans="1:39" ht="15" customHeight="1">
      <c r="A59" s="48">
        <v>54</v>
      </c>
      <c r="B59" s="49" t="str">
        <f>IF($A59="","",IF(VLOOKUP($A59,選手名簿!$A$6:$U$105,2)="","",VLOOKUP($A59,選手名簿!$A$6:$U$105,2)))</f>
        <v/>
      </c>
      <c r="C59" s="50" t="str">
        <f>IF($A59="","",IF(VLOOKUP($A59,選手名簿!$A$6:$U$105,3)="","",VLOOKUP($A59,選手名簿!$A$6:$U$105,3)))</f>
        <v/>
      </c>
      <c r="D59" s="49" t="str">
        <f>IF($A59="","",IF(VLOOKUP($A59,選手名簿!$A$6:$U$105,4)="","",VLOOKUP($A59,選手名簿!$A$6:$U$105,4)))</f>
        <v/>
      </c>
      <c r="E59" s="98" t="str">
        <f>IF($A59="","",IF(VLOOKUP($A59,選手名簿!$A$6:$U$105,5)="","",VLOOKUP($A59,選手名簿!$A$6:$U$105,5)))</f>
        <v/>
      </c>
      <c r="F59" s="102"/>
      <c r="G59" s="20"/>
      <c r="H59" s="21"/>
      <c r="I59" s="21"/>
      <c r="J59" s="42" t="str">
        <f>IF($B59="","",IF(ISERROR(VLOOKUP($A59,MT!$B$14:$B$19,1,FALSE))=TRUE,"","○"))</f>
        <v/>
      </c>
      <c r="K59" s="43" t="str">
        <f>IF($B59="","",IF(ISERROR(VLOOKUP($A59,WT!$B$14:$B$19,1,FALSE))=TRUE,"","○"))</f>
        <v/>
      </c>
      <c r="L59" s="119" t="str">
        <f>IF($B59="","",IF(ISERROR(VLOOKUP($A59,OBT!$B$14:$B$22,1,FALSE)=TRUE),"","○"))</f>
        <v/>
      </c>
      <c r="M59" s="116"/>
      <c r="N59" s="119" t="str">
        <f>IF($B59="","",IF(ISERROR(VLOOKUP($A59,HBT!$B$14:$B$22,1,FALSE)=TRUE),"","○"))</f>
        <v/>
      </c>
      <c r="O59" s="75" t="str">
        <f>IF($B59="","",IF(ISERROR(VLOOKUP($A59,MS!$B$11:$B$26,1,FALSE))=TRUE,"","○"))</f>
        <v/>
      </c>
      <c r="P59" s="52" t="str">
        <f>IF($B59="","",IF(ISERROR(VLOOKUP($A59,MD!$B$11:$B$34,1,FALSE))=TRUE,"","○"))</f>
        <v/>
      </c>
      <c r="Q59" s="60" t="str">
        <f>IF($B59="","",IF(ISERROR(VLOOKUP($A59,'30MS'!$B$11:$B$26,1,FALSE))=TRUE,"","○"))</f>
        <v/>
      </c>
      <c r="R59" s="61" t="str">
        <f>IF($B59="","",IF(ISERROR(VLOOKUP($A59,'30MD'!$B$11:$B$34,1,FALSE))=TRUE,"","○"))</f>
        <v/>
      </c>
      <c r="S59" s="60" t="str">
        <f>IF($B59="","",IF(ISERROR(VLOOKUP($A59,'40MS'!$B$11:$B$26,1,FALSE))=TRUE,"","○"))</f>
        <v/>
      </c>
      <c r="T59" s="61" t="str">
        <f>IF($B59="","",IF(ISERROR(VLOOKUP($A59,'40MD'!$B$11:$B$34,1,FALSE))=TRUE,"","○"))</f>
        <v/>
      </c>
      <c r="U59" s="60" t="str">
        <f>IF($B59="","",IF(ISERROR(VLOOKUP($A59,'50MS'!$B$11:$B$26,1,FALSE))=TRUE,"","○"))</f>
        <v/>
      </c>
      <c r="V59" s="61" t="str">
        <f>IF($B59="","",IF(ISERROR(VLOOKUP($A59,'50MD'!$B$11:$B$34,1,FALSE))=TRUE,"","○"))</f>
        <v/>
      </c>
      <c r="W59" s="60" t="str">
        <f>IF($B59="","",IF(ISERROR(VLOOKUP($A59,'60MS'!$B$11:$B$26,1,FALSE))=TRUE,"","○"))</f>
        <v/>
      </c>
      <c r="X59" s="61" t="str">
        <f>IF($B59="","",IF(ISERROR(VLOOKUP($A59,'60MD'!$B$11:$B$34,1,FALSE))=TRUE,"","○"))</f>
        <v/>
      </c>
      <c r="Y59" s="62" t="str">
        <f>IF($B59="","",IF(ISERROR(VLOOKUP($A59,'65MS'!$B$11:$B$26,1,FALSE))=TRUE,"","○"))</f>
        <v/>
      </c>
      <c r="Z59" s="61" t="str">
        <f>IF($B59="","",IF(ISERROR(VLOOKUP($A59,'65MD'!$B$11:$B$34,1,FALSE))=TRUE,"","○"))</f>
        <v/>
      </c>
      <c r="AA59" s="60" t="str">
        <f>IF($B59="","",IF(ISERROR(VLOOKUP($A59,'70MS'!$B$11:$B$26,1,FALSE))=TRUE,"","○"))</f>
        <v/>
      </c>
      <c r="AB59" s="61" t="str">
        <f>IF($B59="","",IF(ISERROR(VLOOKUP($A59,'70MD'!$B$11:$B$34,1,FALSE))=TRUE,"","○"))</f>
        <v/>
      </c>
      <c r="AC59" s="60" t="str">
        <f>IF($B59="","",IF(ISERROR(VLOOKUP($A59,WS!$B$11:$B$26,1,FALSE))=TRUE,"","○"))</f>
        <v/>
      </c>
      <c r="AD59" s="61" t="str">
        <f>IF($B59="","",IF(ISERROR(VLOOKUP($A59,WD!$B$11:$B$34,1,FALSE))=TRUE,"","○"))</f>
        <v/>
      </c>
      <c r="AE59" s="60" t="str">
        <f>IF($B59="","",IF(ISERROR(VLOOKUP($A59,'30WS'!$B$11:$B$26,1,FALSE))=TRUE,"","○"))</f>
        <v/>
      </c>
      <c r="AF59" s="61" t="str">
        <f>IF($B59="","",IF(ISERROR(VLOOKUP($A59,'30WD'!$B$11:$B$34,1,FALSE))=TRUE,"","○"))</f>
        <v/>
      </c>
      <c r="AG59" s="62" t="str">
        <f>IF($B59="","",IF(ISERROR(VLOOKUP($A59,'40WS'!$B$11:$B$26,1,FALSE))=TRUE,"","○"))</f>
        <v/>
      </c>
      <c r="AH59" s="61" t="str">
        <f>IF($B59="","",IF(ISERROR(VLOOKUP($A59,'40WD'!$B$11:$B$34,1,FALSE))=TRUE,"","○"))</f>
        <v/>
      </c>
      <c r="AI59" s="60" t="str">
        <f>IF($B59="","",IF(ISERROR(VLOOKUP($A59,'50WS'!$B$11:$B$26,1,FALSE))=TRUE,"","○"))</f>
        <v/>
      </c>
      <c r="AJ59" s="61" t="str">
        <f>IF($B59="","",IF(ISERROR(VLOOKUP($A59,'50WD'!$B$11:$B$34,1,FALSE))=TRUE,"","○"))</f>
        <v/>
      </c>
      <c r="AK59" s="62" t="str">
        <f>IF($B59="","",IF(ISERROR(VLOOKUP($A59,'55WS'!$B$11:$B$26,1,FALSE))=TRUE,"","○"))</f>
        <v/>
      </c>
      <c r="AL59" s="63" t="str">
        <f>IF($B59="","",IF(ISERROR(VLOOKUP($A59,'55WD'!$B$11:$B$34,1,FALSE))=TRUE,"","○"))</f>
        <v/>
      </c>
      <c r="AM59" s="25" t="str">
        <f>IF(VLOOKUP($A59,選手名簿!$A$6:$U$105,2)&lt;&gt;"",IF(COUNTA($F59:$F59)&gt;=0,IF(COUNTIF($G59:$AL59,"○")&lt;1,1,""),""),"")</f>
        <v/>
      </c>
    </row>
    <row r="60" spans="1:39" ht="15" customHeight="1">
      <c r="A60" s="48">
        <v>55</v>
      </c>
      <c r="B60" s="49" t="str">
        <f>IF($A60="","",IF(VLOOKUP($A60,選手名簿!$A$6:$U$105,2)="","",VLOOKUP($A60,選手名簿!$A$6:$U$105,2)))</f>
        <v/>
      </c>
      <c r="C60" s="50" t="str">
        <f>IF($A60="","",IF(VLOOKUP($A60,選手名簿!$A$6:$U$105,3)="","",VLOOKUP($A60,選手名簿!$A$6:$U$105,3)))</f>
        <v/>
      </c>
      <c r="D60" s="49" t="str">
        <f>IF($A60="","",IF(VLOOKUP($A60,選手名簿!$A$6:$U$105,4)="","",VLOOKUP($A60,選手名簿!$A$6:$U$105,4)))</f>
        <v/>
      </c>
      <c r="E60" s="98" t="str">
        <f>IF($A60="","",IF(VLOOKUP($A60,選手名簿!$A$6:$U$105,5)="","",VLOOKUP($A60,選手名簿!$A$6:$U$105,5)))</f>
        <v/>
      </c>
      <c r="F60" s="102"/>
      <c r="G60" s="20"/>
      <c r="H60" s="21"/>
      <c r="I60" s="21"/>
      <c r="J60" s="42" t="str">
        <f>IF($B60="","",IF(ISERROR(VLOOKUP($A60,MT!$B$14:$B$19,1,FALSE))=TRUE,"","○"))</f>
        <v/>
      </c>
      <c r="K60" s="43" t="str">
        <f>IF($B60="","",IF(ISERROR(VLOOKUP($A60,WT!$B$14:$B$19,1,FALSE))=TRUE,"","○"))</f>
        <v/>
      </c>
      <c r="L60" s="119" t="str">
        <f>IF($B60="","",IF(ISERROR(VLOOKUP($A60,OBT!$B$14:$B$22,1,FALSE)=TRUE),"","○"))</f>
        <v/>
      </c>
      <c r="M60" s="116"/>
      <c r="N60" s="119" t="str">
        <f>IF($B60="","",IF(ISERROR(VLOOKUP($A60,HBT!$B$14:$B$22,1,FALSE)=TRUE),"","○"))</f>
        <v/>
      </c>
      <c r="O60" s="75" t="str">
        <f>IF($B60="","",IF(ISERROR(VLOOKUP($A60,MS!$B$11:$B$26,1,FALSE))=TRUE,"","○"))</f>
        <v/>
      </c>
      <c r="P60" s="52" t="str">
        <f>IF($B60="","",IF(ISERROR(VLOOKUP($A60,MD!$B$11:$B$34,1,FALSE))=TRUE,"","○"))</f>
        <v/>
      </c>
      <c r="Q60" s="60" t="str">
        <f>IF($B60="","",IF(ISERROR(VLOOKUP($A60,'30MS'!$B$11:$B$26,1,FALSE))=TRUE,"","○"))</f>
        <v/>
      </c>
      <c r="R60" s="61" t="str">
        <f>IF($B60="","",IF(ISERROR(VLOOKUP($A60,'30MD'!$B$11:$B$34,1,FALSE))=TRUE,"","○"))</f>
        <v/>
      </c>
      <c r="S60" s="60" t="str">
        <f>IF($B60="","",IF(ISERROR(VLOOKUP($A60,'40MS'!$B$11:$B$26,1,FALSE))=TRUE,"","○"))</f>
        <v/>
      </c>
      <c r="T60" s="61" t="str">
        <f>IF($B60="","",IF(ISERROR(VLOOKUP($A60,'40MD'!$B$11:$B$34,1,FALSE))=TRUE,"","○"))</f>
        <v/>
      </c>
      <c r="U60" s="60" t="str">
        <f>IF($B60="","",IF(ISERROR(VLOOKUP($A60,'50MS'!$B$11:$B$26,1,FALSE))=TRUE,"","○"))</f>
        <v/>
      </c>
      <c r="V60" s="61" t="str">
        <f>IF($B60="","",IF(ISERROR(VLOOKUP($A60,'50MD'!$B$11:$B$34,1,FALSE))=TRUE,"","○"))</f>
        <v/>
      </c>
      <c r="W60" s="60" t="str">
        <f>IF($B60="","",IF(ISERROR(VLOOKUP($A60,'60MS'!$B$11:$B$26,1,FALSE))=TRUE,"","○"))</f>
        <v/>
      </c>
      <c r="X60" s="61" t="str">
        <f>IF($B60="","",IF(ISERROR(VLOOKUP($A60,'60MD'!$B$11:$B$34,1,FALSE))=TRUE,"","○"))</f>
        <v/>
      </c>
      <c r="Y60" s="62" t="str">
        <f>IF($B60="","",IF(ISERROR(VLOOKUP($A60,'65MS'!$B$11:$B$26,1,FALSE))=TRUE,"","○"))</f>
        <v/>
      </c>
      <c r="Z60" s="61" t="str">
        <f>IF($B60="","",IF(ISERROR(VLOOKUP($A60,'65MD'!$B$11:$B$34,1,FALSE))=TRUE,"","○"))</f>
        <v/>
      </c>
      <c r="AA60" s="60" t="str">
        <f>IF($B60="","",IF(ISERROR(VLOOKUP($A60,'70MS'!$B$11:$B$26,1,FALSE))=TRUE,"","○"))</f>
        <v/>
      </c>
      <c r="AB60" s="61" t="str">
        <f>IF($B60="","",IF(ISERROR(VLOOKUP($A60,'70MD'!$B$11:$B$34,1,FALSE))=TRUE,"","○"))</f>
        <v/>
      </c>
      <c r="AC60" s="60" t="str">
        <f>IF($B60="","",IF(ISERROR(VLOOKUP($A60,WS!$B$11:$B$26,1,FALSE))=TRUE,"","○"))</f>
        <v/>
      </c>
      <c r="AD60" s="61" t="str">
        <f>IF($B60="","",IF(ISERROR(VLOOKUP($A60,WD!$B$11:$B$34,1,FALSE))=TRUE,"","○"))</f>
        <v/>
      </c>
      <c r="AE60" s="60" t="str">
        <f>IF($B60="","",IF(ISERROR(VLOOKUP($A60,'30WS'!$B$11:$B$26,1,FALSE))=TRUE,"","○"))</f>
        <v/>
      </c>
      <c r="AF60" s="61" t="str">
        <f>IF($B60="","",IF(ISERROR(VLOOKUP($A60,'30WD'!$B$11:$B$34,1,FALSE))=TRUE,"","○"))</f>
        <v/>
      </c>
      <c r="AG60" s="62" t="str">
        <f>IF($B60="","",IF(ISERROR(VLOOKUP($A60,'40WS'!$B$11:$B$26,1,FALSE))=TRUE,"","○"))</f>
        <v/>
      </c>
      <c r="AH60" s="61" t="str">
        <f>IF($B60="","",IF(ISERROR(VLOOKUP($A60,'40WD'!$B$11:$B$34,1,FALSE))=TRUE,"","○"))</f>
        <v/>
      </c>
      <c r="AI60" s="60" t="str">
        <f>IF($B60="","",IF(ISERROR(VLOOKUP($A60,'50WS'!$B$11:$B$26,1,FALSE))=TRUE,"","○"))</f>
        <v/>
      </c>
      <c r="AJ60" s="61" t="str">
        <f>IF($B60="","",IF(ISERROR(VLOOKUP($A60,'50WD'!$B$11:$B$34,1,FALSE))=TRUE,"","○"))</f>
        <v/>
      </c>
      <c r="AK60" s="62" t="str">
        <f>IF($B60="","",IF(ISERROR(VLOOKUP($A60,'55WS'!$B$11:$B$26,1,FALSE))=TRUE,"","○"))</f>
        <v/>
      </c>
      <c r="AL60" s="63" t="str">
        <f>IF($B60="","",IF(ISERROR(VLOOKUP($A60,'55WD'!$B$11:$B$34,1,FALSE))=TRUE,"","○"))</f>
        <v/>
      </c>
      <c r="AM60" s="25" t="str">
        <f>IF(VLOOKUP($A60,選手名簿!$A$6:$U$105,2)&lt;&gt;"",IF(COUNTA($F60:$F60)&gt;=0,IF(COUNTIF($G60:$AL60,"○")&lt;1,1,""),""),"")</f>
        <v/>
      </c>
    </row>
    <row r="61" spans="1:39" ht="15" customHeight="1">
      <c r="A61" s="48">
        <v>56</v>
      </c>
      <c r="B61" s="49" t="str">
        <f>IF($A61="","",IF(VLOOKUP($A61,選手名簿!$A$6:$U$105,2)="","",VLOOKUP($A61,選手名簿!$A$6:$U$105,2)))</f>
        <v/>
      </c>
      <c r="C61" s="50" t="str">
        <f>IF($A61="","",IF(VLOOKUP($A61,選手名簿!$A$6:$U$105,3)="","",VLOOKUP($A61,選手名簿!$A$6:$U$105,3)))</f>
        <v/>
      </c>
      <c r="D61" s="49" t="str">
        <f>IF($A61="","",IF(VLOOKUP($A61,選手名簿!$A$6:$U$105,4)="","",VLOOKUP($A61,選手名簿!$A$6:$U$105,4)))</f>
        <v/>
      </c>
      <c r="E61" s="98" t="str">
        <f>IF($A61="","",IF(VLOOKUP($A61,選手名簿!$A$6:$U$105,5)="","",VLOOKUP($A61,選手名簿!$A$6:$U$105,5)))</f>
        <v/>
      </c>
      <c r="F61" s="102"/>
      <c r="G61" s="20"/>
      <c r="H61" s="21"/>
      <c r="I61" s="21"/>
      <c r="J61" s="42" t="str">
        <f>IF($B61="","",IF(ISERROR(VLOOKUP($A61,MT!$B$14:$B$19,1,FALSE))=TRUE,"","○"))</f>
        <v/>
      </c>
      <c r="K61" s="43" t="str">
        <f>IF($B61="","",IF(ISERROR(VLOOKUP($A61,WT!$B$14:$B$19,1,FALSE))=TRUE,"","○"))</f>
        <v/>
      </c>
      <c r="L61" s="119" t="str">
        <f>IF($B61="","",IF(ISERROR(VLOOKUP($A61,OBT!$B$14:$B$22,1,FALSE)=TRUE),"","○"))</f>
        <v/>
      </c>
      <c r="M61" s="116"/>
      <c r="N61" s="119" t="str">
        <f>IF($B61="","",IF(ISERROR(VLOOKUP($A61,HBT!$B$14:$B$22,1,FALSE)=TRUE),"","○"))</f>
        <v/>
      </c>
      <c r="O61" s="75" t="str">
        <f>IF($B61="","",IF(ISERROR(VLOOKUP($A61,MS!$B$11:$B$26,1,FALSE))=TRUE,"","○"))</f>
        <v/>
      </c>
      <c r="P61" s="52" t="str">
        <f>IF($B61="","",IF(ISERROR(VLOOKUP($A61,MD!$B$11:$B$34,1,FALSE))=TRUE,"","○"))</f>
        <v/>
      </c>
      <c r="Q61" s="60" t="str">
        <f>IF($B61="","",IF(ISERROR(VLOOKUP($A61,'30MS'!$B$11:$B$26,1,FALSE))=TRUE,"","○"))</f>
        <v/>
      </c>
      <c r="R61" s="61" t="str">
        <f>IF($B61="","",IF(ISERROR(VLOOKUP($A61,'30MD'!$B$11:$B$34,1,FALSE))=TRUE,"","○"))</f>
        <v/>
      </c>
      <c r="S61" s="60" t="str">
        <f>IF($B61="","",IF(ISERROR(VLOOKUP($A61,'40MS'!$B$11:$B$26,1,FALSE))=TRUE,"","○"))</f>
        <v/>
      </c>
      <c r="T61" s="61" t="str">
        <f>IF($B61="","",IF(ISERROR(VLOOKUP($A61,'40MD'!$B$11:$B$34,1,FALSE))=TRUE,"","○"))</f>
        <v/>
      </c>
      <c r="U61" s="60" t="str">
        <f>IF($B61="","",IF(ISERROR(VLOOKUP($A61,'50MS'!$B$11:$B$26,1,FALSE))=TRUE,"","○"))</f>
        <v/>
      </c>
      <c r="V61" s="61" t="str">
        <f>IF($B61="","",IF(ISERROR(VLOOKUP($A61,'50MD'!$B$11:$B$34,1,FALSE))=TRUE,"","○"))</f>
        <v/>
      </c>
      <c r="W61" s="60" t="str">
        <f>IF($B61="","",IF(ISERROR(VLOOKUP($A61,'60MS'!$B$11:$B$26,1,FALSE))=TRUE,"","○"))</f>
        <v/>
      </c>
      <c r="X61" s="61" t="str">
        <f>IF($B61="","",IF(ISERROR(VLOOKUP($A61,'60MD'!$B$11:$B$34,1,FALSE))=TRUE,"","○"))</f>
        <v/>
      </c>
      <c r="Y61" s="62" t="str">
        <f>IF($B61="","",IF(ISERROR(VLOOKUP($A61,'65MS'!$B$11:$B$26,1,FALSE))=TRUE,"","○"))</f>
        <v/>
      </c>
      <c r="Z61" s="61" t="str">
        <f>IF($B61="","",IF(ISERROR(VLOOKUP($A61,'65MD'!$B$11:$B$34,1,FALSE))=TRUE,"","○"))</f>
        <v/>
      </c>
      <c r="AA61" s="60" t="str">
        <f>IF($B61="","",IF(ISERROR(VLOOKUP($A61,'70MS'!$B$11:$B$26,1,FALSE))=TRUE,"","○"))</f>
        <v/>
      </c>
      <c r="AB61" s="61" t="str">
        <f>IF($B61="","",IF(ISERROR(VLOOKUP($A61,'70MD'!$B$11:$B$34,1,FALSE))=TRUE,"","○"))</f>
        <v/>
      </c>
      <c r="AC61" s="60" t="str">
        <f>IF($B61="","",IF(ISERROR(VLOOKUP($A61,WS!$B$11:$B$26,1,FALSE))=TRUE,"","○"))</f>
        <v/>
      </c>
      <c r="AD61" s="61" t="str">
        <f>IF($B61="","",IF(ISERROR(VLOOKUP($A61,WD!$B$11:$B$34,1,FALSE))=TRUE,"","○"))</f>
        <v/>
      </c>
      <c r="AE61" s="60" t="str">
        <f>IF($B61="","",IF(ISERROR(VLOOKUP($A61,'30WS'!$B$11:$B$26,1,FALSE))=TRUE,"","○"))</f>
        <v/>
      </c>
      <c r="AF61" s="61" t="str">
        <f>IF($B61="","",IF(ISERROR(VLOOKUP($A61,'30WD'!$B$11:$B$34,1,FALSE))=TRUE,"","○"))</f>
        <v/>
      </c>
      <c r="AG61" s="62" t="str">
        <f>IF($B61="","",IF(ISERROR(VLOOKUP($A61,'40WS'!$B$11:$B$26,1,FALSE))=TRUE,"","○"))</f>
        <v/>
      </c>
      <c r="AH61" s="61" t="str">
        <f>IF($B61="","",IF(ISERROR(VLOOKUP($A61,'40WD'!$B$11:$B$34,1,FALSE))=TRUE,"","○"))</f>
        <v/>
      </c>
      <c r="AI61" s="60" t="str">
        <f>IF($B61="","",IF(ISERROR(VLOOKUP($A61,'50WS'!$B$11:$B$26,1,FALSE))=TRUE,"","○"))</f>
        <v/>
      </c>
      <c r="AJ61" s="61" t="str">
        <f>IF($B61="","",IF(ISERROR(VLOOKUP($A61,'50WD'!$B$11:$B$34,1,FALSE))=TRUE,"","○"))</f>
        <v/>
      </c>
      <c r="AK61" s="62" t="str">
        <f>IF($B61="","",IF(ISERROR(VLOOKUP($A61,'55WS'!$B$11:$B$26,1,FALSE))=TRUE,"","○"))</f>
        <v/>
      </c>
      <c r="AL61" s="63" t="str">
        <f>IF($B61="","",IF(ISERROR(VLOOKUP($A61,'55WD'!$B$11:$B$34,1,FALSE))=TRUE,"","○"))</f>
        <v/>
      </c>
      <c r="AM61" s="25" t="str">
        <f>IF(VLOOKUP($A61,選手名簿!$A$6:$U$105,2)&lt;&gt;"",IF(COUNTA($F61:$F61)&gt;=0,IF(COUNTIF($G61:$AL61,"○")&lt;1,1,""),""),"")</f>
        <v/>
      </c>
    </row>
    <row r="62" spans="1:39" ht="15" customHeight="1">
      <c r="A62" s="48">
        <v>57</v>
      </c>
      <c r="B62" s="49" t="str">
        <f>IF($A62="","",IF(VLOOKUP($A62,選手名簿!$A$6:$U$105,2)="","",VLOOKUP($A62,選手名簿!$A$6:$U$105,2)))</f>
        <v/>
      </c>
      <c r="C62" s="50" t="str">
        <f>IF($A62="","",IF(VLOOKUP($A62,選手名簿!$A$6:$U$105,3)="","",VLOOKUP($A62,選手名簿!$A$6:$U$105,3)))</f>
        <v/>
      </c>
      <c r="D62" s="49" t="str">
        <f>IF($A62="","",IF(VLOOKUP($A62,選手名簿!$A$6:$U$105,4)="","",VLOOKUP($A62,選手名簿!$A$6:$U$105,4)))</f>
        <v/>
      </c>
      <c r="E62" s="98" t="str">
        <f>IF($A62="","",IF(VLOOKUP($A62,選手名簿!$A$6:$U$105,5)="","",VLOOKUP($A62,選手名簿!$A$6:$U$105,5)))</f>
        <v/>
      </c>
      <c r="F62" s="102"/>
      <c r="G62" s="20"/>
      <c r="H62" s="21"/>
      <c r="I62" s="21"/>
      <c r="J62" s="42" t="str">
        <f>IF($B62="","",IF(ISERROR(VLOOKUP($A62,MT!$B$14:$B$19,1,FALSE))=TRUE,"","○"))</f>
        <v/>
      </c>
      <c r="K62" s="43" t="str">
        <f>IF($B62="","",IF(ISERROR(VLOOKUP($A62,WT!$B$14:$B$19,1,FALSE))=TRUE,"","○"))</f>
        <v/>
      </c>
      <c r="L62" s="119" t="str">
        <f>IF($B62="","",IF(ISERROR(VLOOKUP($A62,OBT!$B$14:$B$22,1,FALSE)=TRUE),"","○"))</f>
        <v/>
      </c>
      <c r="M62" s="116"/>
      <c r="N62" s="119" t="str">
        <f>IF($B62="","",IF(ISERROR(VLOOKUP($A62,HBT!$B$14:$B$22,1,FALSE)=TRUE),"","○"))</f>
        <v/>
      </c>
      <c r="O62" s="75" t="str">
        <f>IF($B62="","",IF(ISERROR(VLOOKUP($A62,MS!$B$11:$B$26,1,FALSE))=TRUE,"","○"))</f>
        <v/>
      </c>
      <c r="P62" s="52" t="str">
        <f>IF($B62="","",IF(ISERROR(VLOOKUP($A62,MD!$B$11:$B$34,1,FALSE))=TRUE,"","○"))</f>
        <v/>
      </c>
      <c r="Q62" s="60" t="str">
        <f>IF($B62="","",IF(ISERROR(VLOOKUP($A62,'30MS'!$B$11:$B$26,1,FALSE))=TRUE,"","○"))</f>
        <v/>
      </c>
      <c r="R62" s="61" t="str">
        <f>IF($B62="","",IF(ISERROR(VLOOKUP($A62,'30MD'!$B$11:$B$34,1,FALSE))=TRUE,"","○"))</f>
        <v/>
      </c>
      <c r="S62" s="60" t="str">
        <f>IF($B62="","",IF(ISERROR(VLOOKUP($A62,'40MS'!$B$11:$B$26,1,FALSE))=TRUE,"","○"))</f>
        <v/>
      </c>
      <c r="T62" s="61" t="str">
        <f>IF($B62="","",IF(ISERROR(VLOOKUP($A62,'40MD'!$B$11:$B$34,1,FALSE))=TRUE,"","○"))</f>
        <v/>
      </c>
      <c r="U62" s="60" t="str">
        <f>IF($B62="","",IF(ISERROR(VLOOKUP($A62,'50MS'!$B$11:$B$26,1,FALSE))=TRUE,"","○"))</f>
        <v/>
      </c>
      <c r="V62" s="61" t="str">
        <f>IF($B62="","",IF(ISERROR(VLOOKUP($A62,'50MD'!$B$11:$B$34,1,FALSE))=TRUE,"","○"))</f>
        <v/>
      </c>
      <c r="W62" s="60" t="str">
        <f>IF($B62="","",IF(ISERROR(VLOOKUP($A62,'60MS'!$B$11:$B$26,1,FALSE))=TRUE,"","○"))</f>
        <v/>
      </c>
      <c r="X62" s="61" t="str">
        <f>IF($B62="","",IF(ISERROR(VLOOKUP($A62,'60MD'!$B$11:$B$34,1,FALSE))=TRUE,"","○"))</f>
        <v/>
      </c>
      <c r="Y62" s="62" t="str">
        <f>IF($B62="","",IF(ISERROR(VLOOKUP($A62,'65MS'!$B$11:$B$26,1,FALSE))=TRUE,"","○"))</f>
        <v/>
      </c>
      <c r="Z62" s="61" t="str">
        <f>IF($B62="","",IF(ISERROR(VLOOKUP($A62,'65MD'!$B$11:$B$34,1,FALSE))=TRUE,"","○"))</f>
        <v/>
      </c>
      <c r="AA62" s="60" t="str">
        <f>IF($B62="","",IF(ISERROR(VLOOKUP($A62,'70MS'!$B$11:$B$26,1,FALSE))=TRUE,"","○"))</f>
        <v/>
      </c>
      <c r="AB62" s="61" t="str">
        <f>IF($B62="","",IF(ISERROR(VLOOKUP($A62,'70MD'!$B$11:$B$34,1,FALSE))=TRUE,"","○"))</f>
        <v/>
      </c>
      <c r="AC62" s="60" t="str">
        <f>IF($B62="","",IF(ISERROR(VLOOKUP($A62,WS!$B$11:$B$26,1,FALSE))=TRUE,"","○"))</f>
        <v/>
      </c>
      <c r="AD62" s="61" t="str">
        <f>IF($B62="","",IF(ISERROR(VLOOKUP($A62,WD!$B$11:$B$34,1,FALSE))=TRUE,"","○"))</f>
        <v/>
      </c>
      <c r="AE62" s="60" t="str">
        <f>IF($B62="","",IF(ISERROR(VLOOKUP($A62,'30WS'!$B$11:$B$26,1,FALSE))=TRUE,"","○"))</f>
        <v/>
      </c>
      <c r="AF62" s="61" t="str">
        <f>IF($B62="","",IF(ISERROR(VLOOKUP($A62,'30WD'!$B$11:$B$34,1,FALSE))=TRUE,"","○"))</f>
        <v/>
      </c>
      <c r="AG62" s="62" t="str">
        <f>IF($B62="","",IF(ISERROR(VLOOKUP($A62,'40WS'!$B$11:$B$26,1,FALSE))=TRUE,"","○"))</f>
        <v/>
      </c>
      <c r="AH62" s="61" t="str">
        <f>IF($B62="","",IF(ISERROR(VLOOKUP($A62,'40WD'!$B$11:$B$34,1,FALSE))=TRUE,"","○"))</f>
        <v/>
      </c>
      <c r="AI62" s="60" t="str">
        <f>IF($B62="","",IF(ISERROR(VLOOKUP($A62,'50WS'!$B$11:$B$26,1,FALSE))=TRUE,"","○"))</f>
        <v/>
      </c>
      <c r="AJ62" s="61" t="str">
        <f>IF($B62="","",IF(ISERROR(VLOOKUP($A62,'50WD'!$B$11:$B$34,1,FALSE))=TRUE,"","○"))</f>
        <v/>
      </c>
      <c r="AK62" s="62" t="str">
        <f>IF($B62="","",IF(ISERROR(VLOOKUP($A62,'55WS'!$B$11:$B$26,1,FALSE))=TRUE,"","○"))</f>
        <v/>
      </c>
      <c r="AL62" s="63" t="str">
        <f>IF($B62="","",IF(ISERROR(VLOOKUP($A62,'55WD'!$B$11:$B$34,1,FALSE))=TRUE,"","○"))</f>
        <v/>
      </c>
      <c r="AM62" s="25" t="str">
        <f>IF(VLOOKUP($A62,選手名簿!$A$6:$U$105,2)&lt;&gt;"",IF(COUNTA($F62:$F62)&gt;=0,IF(COUNTIF($G62:$AL62,"○")&lt;1,1,""),""),"")</f>
        <v/>
      </c>
    </row>
    <row r="63" spans="1:39" ht="15" customHeight="1">
      <c r="A63" s="48">
        <v>58</v>
      </c>
      <c r="B63" s="49" t="str">
        <f>IF($A63="","",IF(VLOOKUP($A63,選手名簿!$A$6:$U$105,2)="","",VLOOKUP($A63,選手名簿!$A$6:$U$105,2)))</f>
        <v/>
      </c>
      <c r="C63" s="50" t="str">
        <f>IF($A63="","",IF(VLOOKUP($A63,選手名簿!$A$6:$U$105,3)="","",VLOOKUP($A63,選手名簿!$A$6:$U$105,3)))</f>
        <v/>
      </c>
      <c r="D63" s="49" t="str">
        <f>IF($A63="","",IF(VLOOKUP($A63,選手名簿!$A$6:$U$105,4)="","",VLOOKUP($A63,選手名簿!$A$6:$U$105,4)))</f>
        <v/>
      </c>
      <c r="E63" s="98" t="str">
        <f>IF($A63="","",IF(VLOOKUP($A63,選手名簿!$A$6:$U$105,5)="","",VLOOKUP($A63,選手名簿!$A$6:$U$105,5)))</f>
        <v/>
      </c>
      <c r="F63" s="102"/>
      <c r="G63" s="20"/>
      <c r="H63" s="21"/>
      <c r="I63" s="21"/>
      <c r="J63" s="42" t="str">
        <f>IF($B63="","",IF(ISERROR(VLOOKUP($A63,MT!$B$14:$B$19,1,FALSE))=TRUE,"","○"))</f>
        <v/>
      </c>
      <c r="K63" s="43" t="str">
        <f>IF($B63="","",IF(ISERROR(VLOOKUP($A63,WT!$B$14:$B$19,1,FALSE))=TRUE,"","○"))</f>
        <v/>
      </c>
      <c r="L63" s="119" t="str">
        <f>IF($B63="","",IF(ISERROR(VLOOKUP($A63,OBT!$B$14:$B$22,1,FALSE)=TRUE),"","○"))</f>
        <v/>
      </c>
      <c r="M63" s="116"/>
      <c r="N63" s="119" t="str">
        <f>IF($B63="","",IF(ISERROR(VLOOKUP($A63,HBT!$B$14:$B$22,1,FALSE)=TRUE),"","○"))</f>
        <v/>
      </c>
      <c r="O63" s="75" t="str">
        <f>IF($B63="","",IF(ISERROR(VLOOKUP($A63,MS!$B$11:$B$26,1,FALSE))=TRUE,"","○"))</f>
        <v/>
      </c>
      <c r="P63" s="52" t="str">
        <f>IF($B63="","",IF(ISERROR(VLOOKUP($A63,MD!$B$11:$B$34,1,FALSE))=TRUE,"","○"))</f>
        <v/>
      </c>
      <c r="Q63" s="60" t="str">
        <f>IF($B63="","",IF(ISERROR(VLOOKUP($A63,'30MS'!$B$11:$B$26,1,FALSE))=TRUE,"","○"))</f>
        <v/>
      </c>
      <c r="R63" s="61" t="str">
        <f>IF($B63="","",IF(ISERROR(VLOOKUP($A63,'30MD'!$B$11:$B$34,1,FALSE))=TRUE,"","○"))</f>
        <v/>
      </c>
      <c r="S63" s="60" t="str">
        <f>IF($B63="","",IF(ISERROR(VLOOKUP($A63,'40MS'!$B$11:$B$26,1,FALSE))=TRUE,"","○"))</f>
        <v/>
      </c>
      <c r="T63" s="61" t="str">
        <f>IF($B63="","",IF(ISERROR(VLOOKUP($A63,'40MD'!$B$11:$B$34,1,FALSE))=TRUE,"","○"))</f>
        <v/>
      </c>
      <c r="U63" s="60" t="str">
        <f>IF($B63="","",IF(ISERROR(VLOOKUP($A63,'50MS'!$B$11:$B$26,1,FALSE))=TRUE,"","○"))</f>
        <v/>
      </c>
      <c r="V63" s="61" t="str">
        <f>IF($B63="","",IF(ISERROR(VLOOKUP($A63,'50MD'!$B$11:$B$34,1,FALSE))=TRUE,"","○"))</f>
        <v/>
      </c>
      <c r="W63" s="60" t="str">
        <f>IF($B63="","",IF(ISERROR(VLOOKUP($A63,'60MS'!$B$11:$B$26,1,FALSE))=TRUE,"","○"))</f>
        <v/>
      </c>
      <c r="X63" s="61" t="str">
        <f>IF($B63="","",IF(ISERROR(VLOOKUP($A63,'60MD'!$B$11:$B$34,1,FALSE))=TRUE,"","○"))</f>
        <v/>
      </c>
      <c r="Y63" s="62" t="str">
        <f>IF($B63="","",IF(ISERROR(VLOOKUP($A63,'65MS'!$B$11:$B$26,1,FALSE))=TRUE,"","○"))</f>
        <v/>
      </c>
      <c r="Z63" s="61" t="str">
        <f>IF($B63="","",IF(ISERROR(VLOOKUP($A63,'65MD'!$B$11:$B$34,1,FALSE))=TRUE,"","○"))</f>
        <v/>
      </c>
      <c r="AA63" s="60" t="str">
        <f>IF($B63="","",IF(ISERROR(VLOOKUP($A63,'70MS'!$B$11:$B$26,1,FALSE))=TRUE,"","○"))</f>
        <v/>
      </c>
      <c r="AB63" s="61" t="str">
        <f>IF($B63="","",IF(ISERROR(VLOOKUP($A63,'70MD'!$B$11:$B$34,1,FALSE))=TRUE,"","○"))</f>
        <v/>
      </c>
      <c r="AC63" s="60" t="str">
        <f>IF($B63="","",IF(ISERROR(VLOOKUP($A63,WS!$B$11:$B$26,1,FALSE))=TRUE,"","○"))</f>
        <v/>
      </c>
      <c r="AD63" s="61" t="str">
        <f>IF($B63="","",IF(ISERROR(VLOOKUP($A63,WD!$B$11:$B$34,1,FALSE))=TRUE,"","○"))</f>
        <v/>
      </c>
      <c r="AE63" s="60" t="str">
        <f>IF($B63="","",IF(ISERROR(VLOOKUP($A63,'30WS'!$B$11:$B$26,1,FALSE))=TRUE,"","○"))</f>
        <v/>
      </c>
      <c r="AF63" s="61" t="str">
        <f>IF($B63="","",IF(ISERROR(VLOOKUP($A63,'30WD'!$B$11:$B$34,1,FALSE))=TRUE,"","○"))</f>
        <v/>
      </c>
      <c r="AG63" s="62" t="str">
        <f>IF($B63="","",IF(ISERROR(VLOOKUP($A63,'40WS'!$B$11:$B$26,1,FALSE))=TRUE,"","○"))</f>
        <v/>
      </c>
      <c r="AH63" s="61" t="str">
        <f>IF($B63="","",IF(ISERROR(VLOOKUP($A63,'40WD'!$B$11:$B$34,1,FALSE))=TRUE,"","○"))</f>
        <v/>
      </c>
      <c r="AI63" s="60" t="str">
        <f>IF($B63="","",IF(ISERROR(VLOOKUP($A63,'50WS'!$B$11:$B$26,1,FALSE))=TRUE,"","○"))</f>
        <v/>
      </c>
      <c r="AJ63" s="61" t="str">
        <f>IF($B63="","",IF(ISERROR(VLOOKUP($A63,'50WD'!$B$11:$B$34,1,FALSE))=TRUE,"","○"))</f>
        <v/>
      </c>
      <c r="AK63" s="62" t="str">
        <f>IF($B63="","",IF(ISERROR(VLOOKUP($A63,'55WS'!$B$11:$B$26,1,FALSE))=TRUE,"","○"))</f>
        <v/>
      </c>
      <c r="AL63" s="63" t="str">
        <f>IF($B63="","",IF(ISERROR(VLOOKUP($A63,'55WD'!$B$11:$B$34,1,FALSE))=TRUE,"","○"))</f>
        <v/>
      </c>
      <c r="AM63" s="25" t="str">
        <f>IF(VLOOKUP($A63,選手名簿!$A$6:$U$105,2)&lt;&gt;"",IF(COUNTA($F63:$F63)&gt;=0,IF(COUNTIF($G63:$AL63,"○")&lt;1,1,""),""),"")</f>
        <v/>
      </c>
    </row>
    <row r="64" spans="1:39" ht="15" customHeight="1">
      <c r="A64" s="48">
        <v>59</v>
      </c>
      <c r="B64" s="49" t="str">
        <f>IF($A64="","",IF(VLOOKUP($A64,選手名簿!$A$6:$U$105,2)="","",VLOOKUP($A64,選手名簿!$A$6:$U$105,2)))</f>
        <v/>
      </c>
      <c r="C64" s="50" t="str">
        <f>IF($A64="","",IF(VLOOKUP($A64,選手名簿!$A$6:$U$105,3)="","",VLOOKUP($A64,選手名簿!$A$6:$U$105,3)))</f>
        <v/>
      </c>
      <c r="D64" s="49" t="str">
        <f>IF($A64="","",IF(VLOOKUP($A64,選手名簿!$A$6:$U$105,4)="","",VLOOKUP($A64,選手名簿!$A$6:$U$105,4)))</f>
        <v/>
      </c>
      <c r="E64" s="98" t="str">
        <f>IF($A64="","",IF(VLOOKUP($A64,選手名簿!$A$6:$U$105,5)="","",VLOOKUP($A64,選手名簿!$A$6:$U$105,5)))</f>
        <v/>
      </c>
      <c r="F64" s="102"/>
      <c r="G64" s="20"/>
      <c r="H64" s="21"/>
      <c r="I64" s="21"/>
      <c r="J64" s="42" t="str">
        <f>IF($B64="","",IF(ISERROR(VLOOKUP($A64,MT!$B$14:$B$19,1,FALSE))=TRUE,"","○"))</f>
        <v/>
      </c>
      <c r="K64" s="43" t="str">
        <f>IF($B64="","",IF(ISERROR(VLOOKUP($A64,WT!$B$14:$B$19,1,FALSE))=TRUE,"","○"))</f>
        <v/>
      </c>
      <c r="L64" s="119" t="str">
        <f>IF($B64="","",IF(ISERROR(VLOOKUP($A64,OBT!$B$14:$B$22,1,FALSE)=TRUE),"","○"))</f>
        <v/>
      </c>
      <c r="M64" s="116"/>
      <c r="N64" s="119" t="str">
        <f>IF($B64="","",IF(ISERROR(VLOOKUP($A64,HBT!$B$14:$B$22,1,FALSE)=TRUE),"","○"))</f>
        <v/>
      </c>
      <c r="O64" s="75" t="str">
        <f>IF($B64="","",IF(ISERROR(VLOOKUP($A64,MS!$B$11:$B$26,1,FALSE))=TRUE,"","○"))</f>
        <v/>
      </c>
      <c r="P64" s="52" t="str">
        <f>IF($B64="","",IF(ISERROR(VLOOKUP($A64,MD!$B$11:$B$34,1,FALSE))=TRUE,"","○"))</f>
        <v/>
      </c>
      <c r="Q64" s="60" t="str">
        <f>IF($B64="","",IF(ISERROR(VLOOKUP($A64,'30MS'!$B$11:$B$26,1,FALSE))=TRUE,"","○"))</f>
        <v/>
      </c>
      <c r="R64" s="61" t="str">
        <f>IF($B64="","",IF(ISERROR(VLOOKUP($A64,'30MD'!$B$11:$B$34,1,FALSE))=TRUE,"","○"))</f>
        <v/>
      </c>
      <c r="S64" s="60" t="str">
        <f>IF($B64="","",IF(ISERROR(VLOOKUP($A64,'40MS'!$B$11:$B$26,1,FALSE))=TRUE,"","○"))</f>
        <v/>
      </c>
      <c r="T64" s="61" t="str">
        <f>IF($B64="","",IF(ISERROR(VLOOKUP($A64,'40MD'!$B$11:$B$34,1,FALSE))=TRUE,"","○"))</f>
        <v/>
      </c>
      <c r="U64" s="60" t="str">
        <f>IF($B64="","",IF(ISERROR(VLOOKUP($A64,'50MS'!$B$11:$B$26,1,FALSE))=TRUE,"","○"))</f>
        <v/>
      </c>
      <c r="V64" s="61" t="str">
        <f>IF($B64="","",IF(ISERROR(VLOOKUP($A64,'50MD'!$B$11:$B$34,1,FALSE))=TRUE,"","○"))</f>
        <v/>
      </c>
      <c r="W64" s="60" t="str">
        <f>IF($B64="","",IF(ISERROR(VLOOKUP($A64,'60MS'!$B$11:$B$26,1,FALSE))=TRUE,"","○"))</f>
        <v/>
      </c>
      <c r="X64" s="61" t="str">
        <f>IF($B64="","",IF(ISERROR(VLOOKUP($A64,'60MD'!$B$11:$B$34,1,FALSE))=TRUE,"","○"))</f>
        <v/>
      </c>
      <c r="Y64" s="62" t="str">
        <f>IF($B64="","",IF(ISERROR(VLOOKUP($A64,'65MS'!$B$11:$B$26,1,FALSE))=TRUE,"","○"))</f>
        <v/>
      </c>
      <c r="Z64" s="61" t="str">
        <f>IF($B64="","",IF(ISERROR(VLOOKUP($A64,'65MD'!$B$11:$B$34,1,FALSE))=TRUE,"","○"))</f>
        <v/>
      </c>
      <c r="AA64" s="60" t="str">
        <f>IF($B64="","",IF(ISERROR(VLOOKUP($A64,'70MS'!$B$11:$B$26,1,FALSE))=TRUE,"","○"))</f>
        <v/>
      </c>
      <c r="AB64" s="61" t="str">
        <f>IF($B64="","",IF(ISERROR(VLOOKUP($A64,'70MD'!$B$11:$B$34,1,FALSE))=TRUE,"","○"))</f>
        <v/>
      </c>
      <c r="AC64" s="60" t="str">
        <f>IF($B64="","",IF(ISERROR(VLOOKUP($A64,WS!$B$11:$B$26,1,FALSE))=TRUE,"","○"))</f>
        <v/>
      </c>
      <c r="AD64" s="61" t="str">
        <f>IF($B64="","",IF(ISERROR(VLOOKUP($A64,WD!$B$11:$B$34,1,FALSE))=TRUE,"","○"))</f>
        <v/>
      </c>
      <c r="AE64" s="60" t="str">
        <f>IF($B64="","",IF(ISERROR(VLOOKUP($A64,'30WS'!$B$11:$B$26,1,FALSE))=TRUE,"","○"))</f>
        <v/>
      </c>
      <c r="AF64" s="61" t="str">
        <f>IF($B64="","",IF(ISERROR(VLOOKUP($A64,'30WD'!$B$11:$B$34,1,FALSE))=TRUE,"","○"))</f>
        <v/>
      </c>
      <c r="AG64" s="62" t="str">
        <f>IF($B64="","",IF(ISERROR(VLOOKUP($A64,'40WS'!$B$11:$B$26,1,FALSE))=TRUE,"","○"))</f>
        <v/>
      </c>
      <c r="AH64" s="61" t="str">
        <f>IF($B64="","",IF(ISERROR(VLOOKUP($A64,'40WD'!$B$11:$B$34,1,FALSE))=TRUE,"","○"))</f>
        <v/>
      </c>
      <c r="AI64" s="60" t="str">
        <f>IF($B64="","",IF(ISERROR(VLOOKUP($A64,'50WS'!$B$11:$B$26,1,FALSE))=TRUE,"","○"))</f>
        <v/>
      </c>
      <c r="AJ64" s="61" t="str">
        <f>IF($B64="","",IF(ISERROR(VLOOKUP($A64,'50WD'!$B$11:$B$34,1,FALSE))=TRUE,"","○"))</f>
        <v/>
      </c>
      <c r="AK64" s="62" t="str">
        <f>IF($B64="","",IF(ISERROR(VLOOKUP($A64,'55WS'!$B$11:$B$26,1,FALSE))=TRUE,"","○"))</f>
        <v/>
      </c>
      <c r="AL64" s="63" t="str">
        <f>IF($B64="","",IF(ISERROR(VLOOKUP($A64,'55WD'!$B$11:$B$34,1,FALSE))=TRUE,"","○"))</f>
        <v/>
      </c>
      <c r="AM64" s="25" t="str">
        <f>IF(VLOOKUP($A64,選手名簿!$A$6:$U$105,2)&lt;&gt;"",IF(COUNTA($F64:$F64)&gt;=0,IF(COUNTIF($G64:$AL64,"○")&lt;1,1,""),""),"")</f>
        <v/>
      </c>
    </row>
    <row r="65" spans="1:39" ht="15" customHeight="1">
      <c r="A65" s="48">
        <v>60</v>
      </c>
      <c r="B65" s="49" t="str">
        <f>IF($A65="","",IF(VLOOKUP($A65,選手名簿!$A$6:$U$105,2)="","",VLOOKUP($A65,選手名簿!$A$6:$U$105,2)))</f>
        <v/>
      </c>
      <c r="C65" s="50" t="str">
        <f>IF($A65="","",IF(VLOOKUP($A65,選手名簿!$A$6:$U$105,3)="","",VLOOKUP($A65,選手名簿!$A$6:$U$105,3)))</f>
        <v/>
      </c>
      <c r="D65" s="49" t="str">
        <f>IF($A65="","",IF(VLOOKUP($A65,選手名簿!$A$6:$U$105,4)="","",VLOOKUP($A65,選手名簿!$A$6:$U$105,4)))</f>
        <v/>
      </c>
      <c r="E65" s="98" t="str">
        <f>IF($A65="","",IF(VLOOKUP($A65,選手名簿!$A$6:$U$105,5)="","",VLOOKUP($A65,選手名簿!$A$6:$U$105,5)))</f>
        <v/>
      </c>
      <c r="F65" s="102"/>
      <c r="G65" s="20"/>
      <c r="H65" s="21"/>
      <c r="I65" s="21"/>
      <c r="J65" s="42" t="str">
        <f>IF($B65="","",IF(ISERROR(VLOOKUP($A65,MT!$B$14:$B$19,1,FALSE))=TRUE,"","○"))</f>
        <v/>
      </c>
      <c r="K65" s="43" t="str">
        <f>IF($B65="","",IF(ISERROR(VLOOKUP($A65,WT!$B$14:$B$19,1,FALSE))=TRUE,"","○"))</f>
        <v/>
      </c>
      <c r="L65" s="119" t="str">
        <f>IF($B65="","",IF(ISERROR(VLOOKUP($A65,OBT!$B$14:$B$22,1,FALSE)=TRUE),"","○"))</f>
        <v/>
      </c>
      <c r="M65" s="116"/>
      <c r="N65" s="119" t="str">
        <f>IF($B65="","",IF(ISERROR(VLOOKUP($A65,HBT!$B$14:$B$22,1,FALSE)=TRUE),"","○"))</f>
        <v/>
      </c>
      <c r="O65" s="75" t="str">
        <f>IF($B65="","",IF(ISERROR(VLOOKUP($A65,MS!$B$11:$B$26,1,FALSE))=TRUE,"","○"))</f>
        <v/>
      </c>
      <c r="P65" s="52" t="str">
        <f>IF($B65="","",IF(ISERROR(VLOOKUP($A65,MD!$B$11:$B$34,1,FALSE))=TRUE,"","○"))</f>
        <v/>
      </c>
      <c r="Q65" s="60" t="str">
        <f>IF($B65="","",IF(ISERROR(VLOOKUP($A65,'30MS'!$B$11:$B$26,1,FALSE))=TRUE,"","○"))</f>
        <v/>
      </c>
      <c r="R65" s="61" t="str">
        <f>IF($B65="","",IF(ISERROR(VLOOKUP($A65,'30MD'!$B$11:$B$34,1,FALSE))=TRUE,"","○"))</f>
        <v/>
      </c>
      <c r="S65" s="60" t="str">
        <f>IF($B65="","",IF(ISERROR(VLOOKUP($A65,'40MS'!$B$11:$B$26,1,FALSE))=TRUE,"","○"))</f>
        <v/>
      </c>
      <c r="T65" s="61" t="str">
        <f>IF($B65="","",IF(ISERROR(VLOOKUP($A65,'40MD'!$B$11:$B$34,1,FALSE))=TRUE,"","○"))</f>
        <v/>
      </c>
      <c r="U65" s="60" t="str">
        <f>IF($B65="","",IF(ISERROR(VLOOKUP($A65,'50MS'!$B$11:$B$26,1,FALSE))=TRUE,"","○"))</f>
        <v/>
      </c>
      <c r="V65" s="61" t="str">
        <f>IF($B65="","",IF(ISERROR(VLOOKUP($A65,'50MD'!$B$11:$B$34,1,FALSE))=TRUE,"","○"))</f>
        <v/>
      </c>
      <c r="W65" s="60" t="str">
        <f>IF($B65="","",IF(ISERROR(VLOOKUP($A65,'60MS'!$B$11:$B$26,1,FALSE))=TRUE,"","○"))</f>
        <v/>
      </c>
      <c r="X65" s="61" t="str">
        <f>IF($B65="","",IF(ISERROR(VLOOKUP($A65,'60MD'!$B$11:$B$34,1,FALSE))=TRUE,"","○"))</f>
        <v/>
      </c>
      <c r="Y65" s="62" t="str">
        <f>IF($B65="","",IF(ISERROR(VLOOKUP($A65,'65MS'!$B$11:$B$26,1,FALSE))=TRUE,"","○"))</f>
        <v/>
      </c>
      <c r="Z65" s="61" t="str">
        <f>IF($B65="","",IF(ISERROR(VLOOKUP($A65,'65MD'!$B$11:$B$34,1,FALSE))=TRUE,"","○"))</f>
        <v/>
      </c>
      <c r="AA65" s="60" t="str">
        <f>IF($B65="","",IF(ISERROR(VLOOKUP($A65,'70MS'!$B$11:$B$26,1,FALSE))=TRUE,"","○"))</f>
        <v/>
      </c>
      <c r="AB65" s="61" t="str">
        <f>IF($B65="","",IF(ISERROR(VLOOKUP($A65,'70MD'!$B$11:$B$34,1,FALSE))=TRUE,"","○"))</f>
        <v/>
      </c>
      <c r="AC65" s="60" t="str">
        <f>IF($B65="","",IF(ISERROR(VLOOKUP($A65,WS!$B$11:$B$26,1,FALSE))=TRUE,"","○"))</f>
        <v/>
      </c>
      <c r="AD65" s="61" t="str">
        <f>IF($B65="","",IF(ISERROR(VLOOKUP($A65,WD!$B$11:$B$34,1,FALSE))=TRUE,"","○"))</f>
        <v/>
      </c>
      <c r="AE65" s="60" t="str">
        <f>IF($B65="","",IF(ISERROR(VLOOKUP($A65,'30WS'!$B$11:$B$26,1,FALSE))=TRUE,"","○"))</f>
        <v/>
      </c>
      <c r="AF65" s="61" t="str">
        <f>IF($B65="","",IF(ISERROR(VLOOKUP($A65,'30WD'!$B$11:$B$34,1,FALSE))=TRUE,"","○"))</f>
        <v/>
      </c>
      <c r="AG65" s="62" t="str">
        <f>IF($B65="","",IF(ISERROR(VLOOKUP($A65,'40WS'!$B$11:$B$26,1,FALSE))=TRUE,"","○"))</f>
        <v/>
      </c>
      <c r="AH65" s="61" t="str">
        <f>IF($B65="","",IF(ISERROR(VLOOKUP($A65,'40WD'!$B$11:$B$34,1,FALSE))=TRUE,"","○"))</f>
        <v/>
      </c>
      <c r="AI65" s="60" t="str">
        <f>IF($B65="","",IF(ISERROR(VLOOKUP($A65,'50WS'!$B$11:$B$26,1,FALSE))=TRUE,"","○"))</f>
        <v/>
      </c>
      <c r="AJ65" s="61" t="str">
        <f>IF($B65="","",IF(ISERROR(VLOOKUP($A65,'50WD'!$B$11:$B$34,1,FALSE))=TRUE,"","○"))</f>
        <v/>
      </c>
      <c r="AK65" s="62" t="str">
        <f>IF($B65="","",IF(ISERROR(VLOOKUP($A65,'55WS'!$B$11:$B$26,1,FALSE))=TRUE,"","○"))</f>
        <v/>
      </c>
      <c r="AL65" s="63" t="str">
        <f>IF($B65="","",IF(ISERROR(VLOOKUP($A65,'55WD'!$B$11:$B$34,1,FALSE))=TRUE,"","○"))</f>
        <v/>
      </c>
      <c r="AM65" s="25" t="str">
        <f>IF(VLOOKUP($A65,選手名簿!$A$6:$U$105,2)&lt;&gt;"",IF(COUNTA($F65:$F65)&gt;=0,IF(COUNTIF($G65:$AL65,"○")&lt;1,1,""),""),"")</f>
        <v/>
      </c>
    </row>
    <row r="66" spans="1:39" ht="15" customHeight="1">
      <c r="A66" s="48">
        <v>61</v>
      </c>
      <c r="B66" s="49" t="str">
        <f>IF($A66="","",IF(VLOOKUP($A66,選手名簿!$A$6:$U$105,2)="","",VLOOKUP($A66,選手名簿!$A$6:$U$105,2)))</f>
        <v/>
      </c>
      <c r="C66" s="50" t="str">
        <f>IF($A66="","",IF(VLOOKUP($A66,選手名簿!$A$6:$U$105,3)="","",VLOOKUP($A66,選手名簿!$A$6:$U$105,3)))</f>
        <v/>
      </c>
      <c r="D66" s="49" t="str">
        <f>IF($A66="","",IF(VLOOKUP($A66,選手名簿!$A$6:$U$105,4)="","",VLOOKUP($A66,選手名簿!$A$6:$U$105,4)))</f>
        <v/>
      </c>
      <c r="E66" s="98" t="str">
        <f>IF($A66="","",IF(VLOOKUP($A66,選手名簿!$A$6:$U$105,5)="","",VLOOKUP($A66,選手名簿!$A$6:$U$105,5)))</f>
        <v/>
      </c>
      <c r="F66" s="102"/>
      <c r="G66" s="20"/>
      <c r="H66" s="21"/>
      <c r="I66" s="21"/>
      <c r="J66" s="42" t="str">
        <f>IF($B66="","",IF(ISERROR(VLOOKUP($A66,MT!$B$14:$B$19,1,FALSE))=TRUE,"","○"))</f>
        <v/>
      </c>
      <c r="K66" s="43" t="str">
        <f>IF($B66="","",IF(ISERROR(VLOOKUP($A66,WT!$B$14:$B$19,1,FALSE))=TRUE,"","○"))</f>
        <v/>
      </c>
      <c r="L66" s="119" t="str">
        <f>IF($B66="","",IF(ISERROR(VLOOKUP($A66,OBT!$B$14:$B$22,1,FALSE)=TRUE),"","○"))</f>
        <v/>
      </c>
      <c r="M66" s="116"/>
      <c r="N66" s="119" t="str">
        <f>IF($B66="","",IF(ISERROR(VLOOKUP($A66,HBT!$B$14:$B$22,1,FALSE)=TRUE),"","○"))</f>
        <v/>
      </c>
      <c r="O66" s="75" t="str">
        <f>IF($B66="","",IF(ISERROR(VLOOKUP($A66,MS!$B$11:$B$26,1,FALSE))=TRUE,"","○"))</f>
        <v/>
      </c>
      <c r="P66" s="52" t="str">
        <f>IF($B66="","",IF(ISERROR(VLOOKUP($A66,MD!$B$11:$B$34,1,FALSE))=TRUE,"","○"))</f>
        <v/>
      </c>
      <c r="Q66" s="60" t="str">
        <f>IF($B66="","",IF(ISERROR(VLOOKUP($A66,'30MS'!$B$11:$B$26,1,FALSE))=TRUE,"","○"))</f>
        <v/>
      </c>
      <c r="R66" s="61" t="str">
        <f>IF($B66="","",IF(ISERROR(VLOOKUP($A66,'30MD'!$B$11:$B$34,1,FALSE))=TRUE,"","○"))</f>
        <v/>
      </c>
      <c r="S66" s="60" t="str">
        <f>IF($B66="","",IF(ISERROR(VLOOKUP($A66,'40MS'!$B$11:$B$26,1,FALSE))=TRUE,"","○"))</f>
        <v/>
      </c>
      <c r="T66" s="61" t="str">
        <f>IF($B66="","",IF(ISERROR(VLOOKUP($A66,'40MD'!$B$11:$B$34,1,FALSE))=TRUE,"","○"))</f>
        <v/>
      </c>
      <c r="U66" s="60" t="str">
        <f>IF($B66="","",IF(ISERROR(VLOOKUP($A66,'50MS'!$B$11:$B$26,1,FALSE))=TRUE,"","○"))</f>
        <v/>
      </c>
      <c r="V66" s="61" t="str">
        <f>IF($B66="","",IF(ISERROR(VLOOKUP($A66,'50MD'!$B$11:$B$34,1,FALSE))=TRUE,"","○"))</f>
        <v/>
      </c>
      <c r="W66" s="60" t="str">
        <f>IF($B66="","",IF(ISERROR(VLOOKUP($A66,'60MS'!$B$11:$B$26,1,FALSE))=TRUE,"","○"))</f>
        <v/>
      </c>
      <c r="X66" s="61" t="str">
        <f>IF($B66="","",IF(ISERROR(VLOOKUP($A66,'60MD'!$B$11:$B$34,1,FALSE))=TRUE,"","○"))</f>
        <v/>
      </c>
      <c r="Y66" s="62" t="str">
        <f>IF($B66="","",IF(ISERROR(VLOOKUP($A66,'65MS'!$B$11:$B$26,1,FALSE))=TRUE,"","○"))</f>
        <v/>
      </c>
      <c r="Z66" s="61" t="str">
        <f>IF($B66="","",IF(ISERROR(VLOOKUP($A66,'65MD'!$B$11:$B$34,1,FALSE))=TRUE,"","○"))</f>
        <v/>
      </c>
      <c r="AA66" s="60" t="str">
        <f>IF($B66="","",IF(ISERROR(VLOOKUP($A66,'70MS'!$B$11:$B$26,1,FALSE))=TRUE,"","○"))</f>
        <v/>
      </c>
      <c r="AB66" s="61" t="str">
        <f>IF($B66="","",IF(ISERROR(VLOOKUP($A66,'70MD'!$B$11:$B$34,1,FALSE))=TRUE,"","○"))</f>
        <v/>
      </c>
      <c r="AC66" s="60" t="str">
        <f>IF($B66="","",IF(ISERROR(VLOOKUP($A66,WS!$B$11:$B$26,1,FALSE))=TRUE,"","○"))</f>
        <v/>
      </c>
      <c r="AD66" s="61" t="str">
        <f>IF($B66="","",IF(ISERROR(VLOOKUP($A66,WD!$B$11:$B$34,1,FALSE))=TRUE,"","○"))</f>
        <v/>
      </c>
      <c r="AE66" s="60" t="str">
        <f>IF($B66="","",IF(ISERROR(VLOOKUP($A66,'30WS'!$B$11:$B$26,1,FALSE))=TRUE,"","○"))</f>
        <v/>
      </c>
      <c r="AF66" s="61" t="str">
        <f>IF($B66="","",IF(ISERROR(VLOOKUP($A66,'30WD'!$B$11:$B$34,1,FALSE))=TRUE,"","○"))</f>
        <v/>
      </c>
      <c r="AG66" s="62" t="str">
        <f>IF($B66="","",IF(ISERROR(VLOOKUP($A66,'40WS'!$B$11:$B$26,1,FALSE))=TRUE,"","○"))</f>
        <v/>
      </c>
      <c r="AH66" s="61" t="str">
        <f>IF($B66="","",IF(ISERROR(VLOOKUP($A66,'40WD'!$B$11:$B$34,1,FALSE))=TRUE,"","○"))</f>
        <v/>
      </c>
      <c r="AI66" s="60" t="str">
        <f>IF($B66="","",IF(ISERROR(VLOOKUP($A66,'50WS'!$B$11:$B$26,1,FALSE))=TRUE,"","○"))</f>
        <v/>
      </c>
      <c r="AJ66" s="61" t="str">
        <f>IF($B66="","",IF(ISERROR(VLOOKUP($A66,'50WD'!$B$11:$B$34,1,FALSE))=TRUE,"","○"))</f>
        <v/>
      </c>
      <c r="AK66" s="62" t="str">
        <f>IF($B66="","",IF(ISERROR(VLOOKUP($A66,'55WS'!$B$11:$B$26,1,FALSE))=TRUE,"","○"))</f>
        <v/>
      </c>
      <c r="AL66" s="63" t="str">
        <f>IF($B66="","",IF(ISERROR(VLOOKUP($A66,'55WD'!$B$11:$B$34,1,FALSE))=TRUE,"","○"))</f>
        <v/>
      </c>
      <c r="AM66" s="25" t="str">
        <f>IF(VLOOKUP($A66,選手名簿!$A$6:$U$105,2)&lt;&gt;"",IF(COUNTA($F66:$F66)&gt;=0,IF(COUNTIF($G66:$AL66,"○")&lt;1,1,""),""),"")</f>
        <v/>
      </c>
    </row>
    <row r="67" spans="1:39" ht="15" customHeight="1">
      <c r="A67" s="48">
        <v>62</v>
      </c>
      <c r="B67" s="49" t="str">
        <f>IF($A67="","",IF(VLOOKUP($A67,選手名簿!$A$6:$U$105,2)="","",VLOOKUP($A67,選手名簿!$A$6:$U$105,2)))</f>
        <v/>
      </c>
      <c r="C67" s="50" t="str">
        <f>IF($A67="","",IF(VLOOKUP($A67,選手名簿!$A$6:$U$105,3)="","",VLOOKUP($A67,選手名簿!$A$6:$U$105,3)))</f>
        <v/>
      </c>
      <c r="D67" s="49" t="str">
        <f>IF($A67="","",IF(VLOOKUP($A67,選手名簿!$A$6:$U$105,4)="","",VLOOKUP($A67,選手名簿!$A$6:$U$105,4)))</f>
        <v/>
      </c>
      <c r="E67" s="98" t="str">
        <f>IF($A67="","",IF(VLOOKUP($A67,選手名簿!$A$6:$U$105,5)="","",VLOOKUP($A67,選手名簿!$A$6:$U$105,5)))</f>
        <v/>
      </c>
      <c r="F67" s="102"/>
      <c r="G67" s="20"/>
      <c r="H67" s="21"/>
      <c r="I67" s="21"/>
      <c r="J67" s="42" t="str">
        <f>IF($B67="","",IF(ISERROR(VLOOKUP($A67,MT!$B$14:$B$19,1,FALSE))=TRUE,"","○"))</f>
        <v/>
      </c>
      <c r="K67" s="43" t="str">
        <f>IF($B67="","",IF(ISERROR(VLOOKUP($A67,WT!$B$14:$B$19,1,FALSE))=TRUE,"","○"))</f>
        <v/>
      </c>
      <c r="L67" s="119" t="str">
        <f>IF($B67="","",IF(ISERROR(VLOOKUP($A67,OBT!$B$14:$B$22,1,FALSE)=TRUE),"","○"))</f>
        <v/>
      </c>
      <c r="M67" s="116"/>
      <c r="N67" s="119" t="str">
        <f>IF($B67="","",IF(ISERROR(VLOOKUP($A67,HBT!$B$14:$B$22,1,FALSE)=TRUE),"","○"))</f>
        <v/>
      </c>
      <c r="O67" s="75" t="str">
        <f>IF($B67="","",IF(ISERROR(VLOOKUP($A67,MS!$B$11:$B$26,1,FALSE))=TRUE,"","○"))</f>
        <v/>
      </c>
      <c r="P67" s="52" t="str">
        <f>IF($B67="","",IF(ISERROR(VLOOKUP($A67,MD!$B$11:$B$34,1,FALSE))=TRUE,"","○"))</f>
        <v/>
      </c>
      <c r="Q67" s="60" t="str">
        <f>IF($B67="","",IF(ISERROR(VLOOKUP($A67,'30MS'!$B$11:$B$26,1,FALSE))=TRUE,"","○"))</f>
        <v/>
      </c>
      <c r="R67" s="61" t="str">
        <f>IF($B67="","",IF(ISERROR(VLOOKUP($A67,'30MD'!$B$11:$B$34,1,FALSE))=TRUE,"","○"))</f>
        <v/>
      </c>
      <c r="S67" s="60" t="str">
        <f>IF($B67="","",IF(ISERROR(VLOOKUP($A67,'40MS'!$B$11:$B$26,1,FALSE))=TRUE,"","○"))</f>
        <v/>
      </c>
      <c r="T67" s="61" t="str">
        <f>IF($B67="","",IF(ISERROR(VLOOKUP($A67,'40MD'!$B$11:$B$34,1,FALSE))=TRUE,"","○"))</f>
        <v/>
      </c>
      <c r="U67" s="60" t="str">
        <f>IF($B67="","",IF(ISERROR(VLOOKUP($A67,'50MS'!$B$11:$B$26,1,FALSE))=TRUE,"","○"))</f>
        <v/>
      </c>
      <c r="V67" s="61" t="str">
        <f>IF($B67="","",IF(ISERROR(VLOOKUP($A67,'50MD'!$B$11:$B$34,1,FALSE))=TRUE,"","○"))</f>
        <v/>
      </c>
      <c r="W67" s="60" t="str">
        <f>IF($B67="","",IF(ISERROR(VLOOKUP($A67,'60MS'!$B$11:$B$26,1,FALSE))=TRUE,"","○"))</f>
        <v/>
      </c>
      <c r="X67" s="61" t="str">
        <f>IF($B67="","",IF(ISERROR(VLOOKUP($A67,'60MD'!$B$11:$B$34,1,FALSE))=TRUE,"","○"))</f>
        <v/>
      </c>
      <c r="Y67" s="62" t="str">
        <f>IF($B67="","",IF(ISERROR(VLOOKUP($A67,'65MS'!$B$11:$B$26,1,FALSE))=TRUE,"","○"))</f>
        <v/>
      </c>
      <c r="Z67" s="61" t="str">
        <f>IF($B67="","",IF(ISERROR(VLOOKUP($A67,'65MD'!$B$11:$B$34,1,FALSE))=TRUE,"","○"))</f>
        <v/>
      </c>
      <c r="AA67" s="60" t="str">
        <f>IF($B67="","",IF(ISERROR(VLOOKUP($A67,'70MS'!$B$11:$B$26,1,FALSE))=TRUE,"","○"))</f>
        <v/>
      </c>
      <c r="AB67" s="61" t="str">
        <f>IF($B67="","",IF(ISERROR(VLOOKUP($A67,'70MD'!$B$11:$B$34,1,FALSE))=TRUE,"","○"))</f>
        <v/>
      </c>
      <c r="AC67" s="60" t="str">
        <f>IF($B67="","",IF(ISERROR(VLOOKUP($A67,WS!$B$11:$B$26,1,FALSE))=TRUE,"","○"))</f>
        <v/>
      </c>
      <c r="AD67" s="61" t="str">
        <f>IF($B67="","",IF(ISERROR(VLOOKUP($A67,WD!$B$11:$B$34,1,FALSE))=TRUE,"","○"))</f>
        <v/>
      </c>
      <c r="AE67" s="60" t="str">
        <f>IF($B67="","",IF(ISERROR(VLOOKUP($A67,'30WS'!$B$11:$B$26,1,FALSE))=TRUE,"","○"))</f>
        <v/>
      </c>
      <c r="AF67" s="61" t="str">
        <f>IF($B67="","",IF(ISERROR(VLOOKUP($A67,'30WD'!$B$11:$B$34,1,FALSE))=TRUE,"","○"))</f>
        <v/>
      </c>
      <c r="AG67" s="62" t="str">
        <f>IF($B67="","",IF(ISERROR(VLOOKUP($A67,'40WS'!$B$11:$B$26,1,FALSE))=TRUE,"","○"))</f>
        <v/>
      </c>
      <c r="AH67" s="61" t="str">
        <f>IF($B67="","",IF(ISERROR(VLOOKUP($A67,'40WD'!$B$11:$B$34,1,FALSE))=TRUE,"","○"))</f>
        <v/>
      </c>
      <c r="AI67" s="60" t="str">
        <f>IF($B67="","",IF(ISERROR(VLOOKUP($A67,'50WS'!$B$11:$B$26,1,FALSE))=TRUE,"","○"))</f>
        <v/>
      </c>
      <c r="AJ67" s="61" t="str">
        <f>IF($B67="","",IF(ISERROR(VLOOKUP($A67,'50WD'!$B$11:$B$34,1,FALSE))=TRUE,"","○"))</f>
        <v/>
      </c>
      <c r="AK67" s="62" t="str">
        <f>IF($B67="","",IF(ISERROR(VLOOKUP($A67,'55WS'!$B$11:$B$26,1,FALSE))=TRUE,"","○"))</f>
        <v/>
      </c>
      <c r="AL67" s="63" t="str">
        <f>IF($B67="","",IF(ISERROR(VLOOKUP($A67,'55WD'!$B$11:$B$34,1,FALSE))=TRUE,"","○"))</f>
        <v/>
      </c>
      <c r="AM67" s="25" t="str">
        <f>IF(VLOOKUP($A67,選手名簿!$A$6:$U$105,2)&lt;&gt;"",IF(COUNTA($F67:$F67)&gt;=0,IF(COUNTIF($G67:$AL67,"○")&lt;1,1,""),""),"")</f>
        <v/>
      </c>
    </row>
    <row r="68" spans="1:39" ht="15" customHeight="1">
      <c r="A68" s="48">
        <v>63</v>
      </c>
      <c r="B68" s="49" t="str">
        <f>IF($A68="","",IF(VLOOKUP($A68,選手名簿!$A$6:$U$105,2)="","",VLOOKUP($A68,選手名簿!$A$6:$U$105,2)))</f>
        <v/>
      </c>
      <c r="C68" s="50" t="str">
        <f>IF($A68="","",IF(VLOOKUP($A68,選手名簿!$A$6:$U$105,3)="","",VLOOKUP($A68,選手名簿!$A$6:$U$105,3)))</f>
        <v/>
      </c>
      <c r="D68" s="49" t="str">
        <f>IF($A68="","",IF(VLOOKUP($A68,選手名簿!$A$6:$U$105,4)="","",VLOOKUP($A68,選手名簿!$A$6:$U$105,4)))</f>
        <v/>
      </c>
      <c r="E68" s="98" t="str">
        <f>IF($A68="","",IF(VLOOKUP($A68,選手名簿!$A$6:$U$105,5)="","",VLOOKUP($A68,選手名簿!$A$6:$U$105,5)))</f>
        <v/>
      </c>
      <c r="F68" s="102"/>
      <c r="G68" s="20"/>
      <c r="H68" s="21"/>
      <c r="I68" s="21"/>
      <c r="J68" s="42" t="str">
        <f>IF($B68="","",IF(ISERROR(VLOOKUP($A68,MT!$B$14:$B$19,1,FALSE))=TRUE,"","○"))</f>
        <v/>
      </c>
      <c r="K68" s="43" t="str">
        <f>IF($B68="","",IF(ISERROR(VLOOKUP($A68,WT!$B$14:$B$19,1,FALSE))=TRUE,"","○"))</f>
        <v/>
      </c>
      <c r="L68" s="119" t="str">
        <f>IF($B68="","",IF(ISERROR(VLOOKUP($A68,OBT!$B$14:$B$22,1,FALSE)=TRUE),"","○"))</f>
        <v/>
      </c>
      <c r="M68" s="116"/>
      <c r="N68" s="119" t="str">
        <f>IF($B68="","",IF(ISERROR(VLOOKUP($A68,HBT!$B$14:$B$22,1,FALSE)=TRUE),"","○"))</f>
        <v/>
      </c>
      <c r="O68" s="75" t="str">
        <f>IF($B68="","",IF(ISERROR(VLOOKUP($A68,MS!$B$11:$B$26,1,FALSE))=TRUE,"","○"))</f>
        <v/>
      </c>
      <c r="P68" s="52" t="str">
        <f>IF($B68="","",IF(ISERROR(VLOOKUP($A68,MD!$B$11:$B$34,1,FALSE))=TRUE,"","○"))</f>
        <v/>
      </c>
      <c r="Q68" s="60" t="str">
        <f>IF($B68="","",IF(ISERROR(VLOOKUP($A68,'30MS'!$B$11:$B$26,1,FALSE))=TRUE,"","○"))</f>
        <v/>
      </c>
      <c r="R68" s="61" t="str">
        <f>IF($B68="","",IF(ISERROR(VLOOKUP($A68,'30MD'!$B$11:$B$34,1,FALSE))=TRUE,"","○"))</f>
        <v/>
      </c>
      <c r="S68" s="60" t="str">
        <f>IF($B68="","",IF(ISERROR(VLOOKUP($A68,'40MS'!$B$11:$B$26,1,FALSE))=TRUE,"","○"))</f>
        <v/>
      </c>
      <c r="T68" s="61" t="str">
        <f>IF($B68="","",IF(ISERROR(VLOOKUP($A68,'40MD'!$B$11:$B$34,1,FALSE))=TRUE,"","○"))</f>
        <v/>
      </c>
      <c r="U68" s="60" t="str">
        <f>IF($B68="","",IF(ISERROR(VLOOKUP($A68,'50MS'!$B$11:$B$26,1,FALSE))=TRUE,"","○"))</f>
        <v/>
      </c>
      <c r="V68" s="61" t="str">
        <f>IF($B68="","",IF(ISERROR(VLOOKUP($A68,'50MD'!$B$11:$B$34,1,FALSE))=TRUE,"","○"))</f>
        <v/>
      </c>
      <c r="W68" s="60" t="str">
        <f>IF($B68="","",IF(ISERROR(VLOOKUP($A68,'60MS'!$B$11:$B$26,1,FALSE))=TRUE,"","○"))</f>
        <v/>
      </c>
      <c r="X68" s="61" t="str">
        <f>IF($B68="","",IF(ISERROR(VLOOKUP($A68,'60MD'!$B$11:$B$34,1,FALSE))=TRUE,"","○"))</f>
        <v/>
      </c>
      <c r="Y68" s="62" t="str">
        <f>IF($B68="","",IF(ISERROR(VLOOKUP($A68,'65MS'!$B$11:$B$26,1,FALSE))=TRUE,"","○"))</f>
        <v/>
      </c>
      <c r="Z68" s="61" t="str">
        <f>IF($B68="","",IF(ISERROR(VLOOKUP($A68,'65MD'!$B$11:$B$34,1,FALSE))=TRUE,"","○"))</f>
        <v/>
      </c>
      <c r="AA68" s="60" t="str">
        <f>IF($B68="","",IF(ISERROR(VLOOKUP($A68,'70MS'!$B$11:$B$26,1,FALSE))=TRUE,"","○"))</f>
        <v/>
      </c>
      <c r="AB68" s="61" t="str">
        <f>IF($B68="","",IF(ISERROR(VLOOKUP($A68,'70MD'!$B$11:$B$34,1,FALSE))=TRUE,"","○"))</f>
        <v/>
      </c>
      <c r="AC68" s="60" t="str">
        <f>IF($B68="","",IF(ISERROR(VLOOKUP($A68,WS!$B$11:$B$26,1,FALSE))=TRUE,"","○"))</f>
        <v/>
      </c>
      <c r="AD68" s="61" t="str">
        <f>IF($B68="","",IF(ISERROR(VLOOKUP($A68,WD!$B$11:$B$34,1,FALSE))=TRUE,"","○"))</f>
        <v/>
      </c>
      <c r="AE68" s="60" t="str">
        <f>IF($B68="","",IF(ISERROR(VLOOKUP($A68,'30WS'!$B$11:$B$26,1,FALSE))=TRUE,"","○"))</f>
        <v/>
      </c>
      <c r="AF68" s="61" t="str">
        <f>IF($B68="","",IF(ISERROR(VLOOKUP($A68,'30WD'!$B$11:$B$34,1,FALSE))=TRUE,"","○"))</f>
        <v/>
      </c>
      <c r="AG68" s="62" t="str">
        <f>IF($B68="","",IF(ISERROR(VLOOKUP($A68,'40WS'!$B$11:$B$26,1,FALSE))=TRUE,"","○"))</f>
        <v/>
      </c>
      <c r="AH68" s="61" t="str">
        <f>IF($B68="","",IF(ISERROR(VLOOKUP($A68,'40WD'!$B$11:$B$34,1,FALSE))=TRUE,"","○"))</f>
        <v/>
      </c>
      <c r="AI68" s="60" t="str">
        <f>IF($B68="","",IF(ISERROR(VLOOKUP($A68,'50WS'!$B$11:$B$26,1,FALSE))=TRUE,"","○"))</f>
        <v/>
      </c>
      <c r="AJ68" s="61" t="str">
        <f>IF($B68="","",IF(ISERROR(VLOOKUP($A68,'50WD'!$B$11:$B$34,1,FALSE))=TRUE,"","○"))</f>
        <v/>
      </c>
      <c r="AK68" s="62" t="str">
        <f>IF($B68="","",IF(ISERROR(VLOOKUP($A68,'55WS'!$B$11:$B$26,1,FALSE))=TRUE,"","○"))</f>
        <v/>
      </c>
      <c r="AL68" s="63" t="str">
        <f>IF($B68="","",IF(ISERROR(VLOOKUP($A68,'55WD'!$B$11:$B$34,1,FALSE))=TRUE,"","○"))</f>
        <v/>
      </c>
      <c r="AM68" s="25" t="str">
        <f>IF(VLOOKUP($A68,選手名簿!$A$6:$U$105,2)&lt;&gt;"",IF(COUNTA($F68:$F68)&gt;=0,IF(COUNTIF($G68:$AL68,"○")&lt;1,1,""),""),"")</f>
        <v/>
      </c>
    </row>
    <row r="69" spans="1:39" ht="15" customHeight="1">
      <c r="A69" s="48">
        <v>64</v>
      </c>
      <c r="B69" s="49" t="str">
        <f>IF($A69="","",IF(VLOOKUP($A69,選手名簿!$A$6:$U$105,2)="","",VLOOKUP($A69,選手名簿!$A$6:$U$105,2)))</f>
        <v/>
      </c>
      <c r="C69" s="50" t="str">
        <f>IF($A69="","",IF(VLOOKUP($A69,選手名簿!$A$6:$U$105,3)="","",VLOOKUP($A69,選手名簿!$A$6:$U$105,3)))</f>
        <v/>
      </c>
      <c r="D69" s="49" t="str">
        <f>IF($A69="","",IF(VLOOKUP($A69,選手名簿!$A$6:$U$105,4)="","",VLOOKUP($A69,選手名簿!$A$6:$U$105,4)))</f>
        <v/>
      </c>
      <c r="E69" s="98" t="str">
        <f>IF($A69="","",IF(VLOOKUP($A69,選手名簿!$A$6:$U$105,5)="","",VLOOKUP($A69,選手名簿!$A$6:$U$105,5)))</f>
        <v/>
      </c>
      <c r="F69" s="102"/>
      <c r="G69" s="20"/>
      <c r="H69" s="21"/>
      <c r="I69" s="21"/>
      <c r="J69" s="42" t="str">
        <f>IF($B69="","",IF(ISERROR(VLOOKUP($A69,MT!$B$14:$B$19,1,FALSE))=TRUE,"","○"))</f>
        <v/>
      </c>
      <c r="K69" s="43" t="str">
        <f>IF($B69="","",IF(ISERROR(VLOOKUP($A69,WT!$B$14:$B$19,1,FALSE))=TRUE,"","○"))</f>
        <v/>
      </c>
      <c r="L69" s="119" t="str">
        <f>IF($B69="","",IF(ISERROR(VLOOKUP($A69,OBT!$B$14:$B$22,1,FALSE)=TRUE),"","○"))</f>
        <v/>
      </c>
      <c r="M69" s="116"/>
      <c r="N69" s="119" t="str">
        <f>IF($B69="","",IF(ISERROR(VLOOKUP($A69,HBT!$B$14:$B$22,1,FALSE)=TRUE),"","○"))</f>
        <v/>
      </c>
      <c r="O69" s="75" t="str">
        <f>IF($B69="","",IF(ISERROR(VLOOKUP($A69,MS!$B$11:$B$26,1,FALSE))=TRUE,"","○"))</f>
        <v/>
      </c>
      <c r="P69" s="52" t="str">
        <f>IF($B69="","",IF(ISERROR(VLOOKUP($A69,MD!$B$11:$B$34,1,FALSE))=TRUE,"","○"))</f>
        <v/>
      </c>
      <c r="Q69" s="60" t="str">
        <f>IF($B69="","",IF(ISERROR(VLOOKUP($A69,'30MS'!$B$11:$B$26,1,FALSE))=TRUE,"","○"))</f>
        <v/>
      </c>
      <c r="R69" s="61" t="str">
        <f>IF($B69="","",IF(ISERROR(VLOOKUP($A69,'30MD'!$B$11:$B$34,1,FALSE))=TRUE,"","○"))</f>
        <v/>
      </c>
      <c r="S69" s="60" t="str">
        <f>IF($B69="","",IF(ISERROR(VLOOKUP($A69,'40MS'!$B$11:$B$26,1,FALSE))=TRUE,"","○"))</f>
        <v/>
      </c>
      <c r="T69" s="61" t="str">
        <f>IF($B69="","",IF(ISERROR(VLOOKUP($A69,'40MD'!$B$11:$B$34,1,FALSE))=TRUE,"","○"))</f>
        <v/>
      </c>
      <c r="U69" s="60" t="str">
        <f>IF($B69="","",IF(ISERROR(VLOOKUP($A69,'50MS'!$B$11:$B$26,1,FALSE))=TRUE,"","○"))</f>
        <v/>
      </c>
      <c r="V69" s="61" t="str">
        <f>IF($B69="","",IF(ISERROR(VLOOKUP($A69,'50MD'!$B$11:$B$34,1,FALSE))=TRUE,"","○"))</f>
        <v/>
      </c>
      <c r="W69" s="60" t="str">
        <f>IF($B69="","",IF(ISERROR(VLOOKUP($A69,'60MS'!$B$11:$B$26,1,FALSE))=TRUE,"","○"))</f>
        <v/>
      </c>
      <c r="X69" s="61" t="str">
        <f>IF($B69="","",IF(ISERROR(VLOOKUP($A69,'60MD'!$B$11:$B$34,1,FALSE))=TRUE,"","○"))</f>
        <v/>
      </c>
      <c r="Y69" s="62" t="str">
        <f>IF($B69="","",IF(ISERROR(VLOOKUP($A69,'65MS'!$B$11:$B$26,1,FALSE))=TRUE,"","○"))</f>
        <v/>
      </c>
      <c r="Z69" s="61" t="str">
        <f>IF($B69="","",IF(ISERROR(VLOOKUP($A69,'65MD'!$B$11:$B$34,1,FALSE))=TRUE,"","○"))</f>
        <v/>
      </c>
      <c r="AA69" s="60" t="str">
        <f>IF($B69="","",IF(ISERROR(VLOOKUP($A69,'70MS'!$B$11:$B$26,1,FALSE))=TRUE,"","○"))</f>
        <v/>
      </c>
      <c r="AB69" s="61" t="str">
        <f>IF($B69="","",IF(ISERROR(VLOOKUP($A69,'70MD'!$B$11:$B$34,1,FALSE))=TRUE,"","○"))</f>
        <v/>
      </c>
      <c r="AC69" s="60" t="str">
        <f>IF($B69="","",IF(ISERROR(VLOOKUP($A69,WS!$B$11:$B$26,1,FALSE))=TRUE,"","○"))</f>
        <v/>
      </c>
      <c r="AD69" s="61" t="str">
        <f>IF($B69="","",IF(ISERROR(VLOOKUP($A69,WD!$B$11:$B$34,1,FALSE))=TRUE,"","○"))</f>
        <v/>
      </c>
      <c r="AE69" s="60" t="str">
        <f>IF($B69="","",IF(ISERROR(VLOOKUP($A69,'30WS'!$B$11:$B$26,1,FALSE))=TRUE,"","○"))</f>
        <v/>
      </c>
      <c r="AF69" s="61" t="str">
        <f>IF($B69="","",IF(ISERROR(VLOOKUP($A69,'30WD'!$B$11:$B$34,1,FALSE))=TRUE,"","○"))</f>
        <v/>
      </c>
      <c r="AG69" s="62" t="str">
        <f>IF($B69="","",IF(ISERROR(VLOOKUP($A69,'40WS'!$B$11:$B$26,1,FALSE))=TRUE,"","○"))</f>
        <v/>
      </c>
      <c r="AH69" s="61" t="str">
        <f>IF($B69="","",IF(ISERROR(VLOOKUP($A69,'40WD'!$B$11:$B$34,1,FALSE))=TRUE,"","○"))</f>
        <v/>
      </c>
      <c r="AI69" s="60" t="str">
        <f>IF($B69="","",IF(ISERROR(VLOOKUP($A69,'50WS'!$B$11:$B$26,1,FALSE))=TRUE,"","○"))</f>
        <v/>
      </c>
      <c r="AJ69" s="61" t="str">
        <f>IF($B69="","",IF(ISERROR(VLOOKUP($A69,'50WD'!$B$11:$B$34,1,FALSE))=TRUE,"","○"))</f>
        <v/>
      </c>
      <c r="AK69" s="62" t="str">
        <f>IF($B69="","",IF(ISERROR(VLOOKUP($A69,'55WS'!$B$11:$B$26,1,FALSE))=TRUE,"","○"))</f>
        <v/>
      </c>
      <c r="AL69" s="63" t="str">
        <f>IF($B69="","",IF(ISERROR(VLOOKUP($A69,'55WD'!$B$11:$B$34,1,FALSE))=TRUE,"","○"))</f>
        <v/>
      </c>
      <c r="AM69" s="25" t="str">
        <f>IF(VLOOKUP($A69,選手名簿!$A$6:$U$105,2)&lt;&gt;"",IF(COUNTA($F69:$F69)&gt;=0,IF(COUNTIF($G69:$AL69,"○")&lt;1,1,""),""),"")</f>
        <v/>
      </c>
    </row>
    <row r="70" spans="1:39" ht="15" customHeight="1">
      <c r="A70" s="48">
        <v>65</v>
      </c>
      <c r="B70" s="49" t="str">
        <f>IF($A70="","",IF(VLOOKUP($A70,選手名簿!$A$6:$U$105,2)="","",VLOOKUP($A70,選手名簿!$A$6:$U$105,2)))</f>
        <v/>
      </c>
      <c r="C70" s="50" t="str">
        <f>IF($A70="","",IF(VLOOKUP($A70,選手名簿!$A$6:$U$105,3)="","",VLOOKUP($A70,選手名簿!$A$6:$U$105,3)))</f>
        <v/>
      </c>
      <c r="D70" s="49" t="str">
        <f>IF($A70="","",IF(VLOOKUP($A70,選手名簿!$A$6:$U$105,4)="","",VLOOKUP($A70,選手名簿!$A$6:$U$105,4)))</f>
        <v/>
      </c>
      <c r="E70" s="98" t="str">
        <f>IF($A70="","",IF(VLOOKUP($A70,選手名簿!$A$6:$U$105,5)="","",VLOOKUP($A70,選手名簿!$A$6:$U$105,5)))</f>
        <v/>
      </c>
      <c r="F70" s="102"/>
      <c r="G70" s="20"/>
      <c r="H70" s="21"/>
      <c r="I70" s="21"/>
      <c r="J70" s="42" t="str">
        <f>IF($B70="","",IF(ISERROR(VLOOKUP($A70,MT!$B$14:$B$19,1,FALSE))=TRUE,"","○"))</f>
        <v/>
      </c>
      <c r="K70" s="43" t="str">
        <f>IF($B70="","",IF(ISERROR(VLOOKUP($A70,WT!$B$14:$B$19,1,FALSE))=TRUE,"","○"))</f>
        <v/>
      </c>
      <c r="L70" s="119" t="str">
        <f>IF($B70="","",IF(ISERROR(VLOOKUP($A70,OBT!$B$14:$B$22,1,FALSE)=TRUE),"","○"))</f>
        <v/>
      </c>
      <c r="M70" s="116"/>
      <c r="N70" s="119" t="str">
        <f>IF($B70="","",IF(ISERROR(VLOOKUP($A70,HBT!$B$14:$B$22,1,FALSE)=TRUE),"","○"))</f>
        <v/>
      </c>
      <c r="O70" s="75" t="str">
        <f>IF($B70="","",IF(ISERROR(VLOOKUP($A70,MS!$B$11:$B$26,1,FALSE))=TRUE,"","○"))</f>
        <v/>
      </c>
      <c r="P70" s="52" t="str">
        <f>IF($B70="","",IF(ISERROR(VLOOKUP($A70,MD!$B$11:$B$34,1,FALSE))=TRUE,"","○"))</f>
        <v/>
      </c>
      <c r="Q70" s="60" t="str">
        <f>IF($B70="","",IF(ISERROR(VLOOKUP($A70,'30MS'!$B$11:$B$26,1,FALSE))=TRUE,"","○"))</f>
        <v/>
      </c>
      <c r="R70" s="61" t="str">
        <f>IF($B70="","",IF(ISERROR(VLOOKUP($A70,'30MD'!$B$11:$B$34,1,FALSE))=TRUE,"","○"))</f>
        <v/>
      </c>
      <c r="S70" s="60" t="str">
        <f>IF($B70="","",IF(ISERROR(VLOOKUP($A70,'40MS'!$B$11:$B$26,1,FALSE))=TRUE,"","○"))</f>
        <v/>
      </c>
      <c r="T70" s="61" t="str">
        <f>IF($B70="","",IF(ISERROR(VLOOKUP($A70,'40MD'!$B$11:$B$34,1,FALSE))=TRUE,"","○"))</f>
        <v/>
      </c>
      <c r="U70" s="60" t="str">
        <f>IF($B70="","",IF(ISERROR(VLOOKUP($A70,'50MS'!$B$11:$B$26,1,FALSE))=TRUE,"","○"))</f>
        <v/>
      </c>
      <c r="V70" s="61" t="str">
        <f>IF($B70="","",IF(ISERROR(VLOOKUP($A70,'50MD'!$B$11:$B$34,1,FALSE))=TRUE,"","○"))</f>
        <v/>
      </c>
      <c r="W70" s="60" t="str">
        <f>IF($B70="","",IF(ISERROR(VLOOKUP($A70,'60MS'!$B$11:$B$26,1,FALSE))=TRUE,"","○"))</f>
        <v/>
      </c>
      <c r="X70" s="61" t="str">
        <f>IF($B70="","",IF(ISERROR(VLOOKUP($A70,'60MD'!$B$11:$B$34,1,FALSE))=TRUE,"","○"))</f>
        <v/>
      </c>
      <c r="Y70" s="62" t="str">
        <f>IF($B70="","",IF(ISERROR(VLOOKUP($A70,'65MS'!$B$11:$B$26,1,FALSE))=TRUE,"","○"))</f>
        <v/>
      </c>
      <c r="Z70" s="61" t="str">
        <f>IF($B70="","",IF(ISERROR(VLOOKUP($A70,'65MD'!$B$11:$B$34,1,FALSE))=TRUE,"","○"))</f>
        <v/>
      </c>
      <c r="AA70" s="60" t="str">
        <f>IF($B70="","",IF(ISERROR(VLOOKUP($A70,'70MS'!$B$11:$B$26,1,FALSE))=TRUE,"","○"))</f>
        <v/>
      </c>
      <c r="AB70" s="61" t="str">
        <f>IF($B70="","",IF(ISERROR(VLOOKUP($A70,'70MD'!$B$11:$B$34,1,FALSE))=TRUE,"","○"))</f>
        <v/>
      </c>
      <c r="AC70" s="60" t="str">
        <f>IF($B70="","",IF(ISERROR(VLOOKUP($A70,WS!$B$11:$B$26,1,FALSE))=TRUE,"","○"))</f>
        <v/>
      </c>
      <c r="AD70" s="61" t="str">
        <f>IF($B70="","",IF(ISERROR(VLOOKUP($A70,WD!$B$11:$B$34,1,FALSE))=TRUE,"","○"))</f>
        <v/>
      </c>
      <c r="AE70" s="60" t="str">
        <f>IF($B70="","",IF(ISERROR(VLOOKUP($A70,'30WS'!$B$11:$B$26,1,FALSE))=TRUE,"","○"))</f>
        <v/>
      </c>
      <c r="AF70" s="61" t="str">
        <f>IF($B70="","",IF(ISERROR(VLOOKUP($A70,'30WD'!$B$11:$B$34,1,FALSE))=TRUE,"","○"))</f>
        <v/>
      </c>
      <c r="AG70" s="62" t="str">
        <f>IF($B70="","",IF(ISERROR(VLOOKUP($A70,'40WS'!$B$11:$B$26,1,FALSE))=TRUE,"","○"))</f>
        <v/>
      </c>
      <c r="AH70" s="61" t="str">
        <f>IF($B70="","",IF(ISERROR(VLOOKUP($A70,'40WD'!$B$11:$B$34,1,FALSE))=TRUE,"","○"))</f>
        <v/>
      </c>
      <c r="AI70" s="60" t="str">
        <f>IF($B70="","",IF(ISERROR(VLOOKUP($A70,'50WS'!$B$11:$B$26,1,FALSE))=TRUE,"","○"))</f>
        <v/>
      </c>
      <c r="AJ70" s="61" t="str">
        <f>IF($B70="","",IF(ISERROR(VLOOKUP($A70,'50WD'!$B$11:$B$34,1,FALSE))=TRUE,"","○"))</f>
        <v/>
      </c>
      <c r="AK70" s="62" t="str">
        <f>IF($B70="","",IF(ISERROR(VLOOKUP($A70,'55WS'!$B$11:$B$26,1,FALSE))=TRUE,"","○"))</f>
        <v/>
      </c>
      <c r="AL70" s="63" t="str">
        <f>IF($B70="","",IF(ISERROR(VLOOKUP($A70,'55WD'!$B$11:$B$34,1,FALSE))=TRUE,"","○"))</f>
        <v/>
      </c>
      <c r="AM70" s="25" t="str">
        <f>IF(VLOOKUP($A70,選手名簿!$A$6:$U$105,2)&lt;&gt;"",IF(COUNTA($F70:$F70)&gt;=0,IF(COUNTIF($G70:$AL70,"○")&lt;1,1,""),""),"")</f>
        <v/>
      </c>
    </row>
    <row r="71" spans="1:39" ht="15" customHeight="1">
      <c r="A71" s="48">
        <v>66</v>
      </c>
      <c r="B71" s="49" t="str">
        <f>IF($A71="","",IF(VLOOKUP($A71,選手名簿!$A$6:$U$105,2)="","",VLOOKUP($A71,選手名簿!$A$6:$U$105,2)))</f>
        <v/>
      </c>
      <c r="C71" s="50" t="str">
        <f>IF($A71="","",IF(VLOOKUP($A71,選手名簿!$A$6:$U$105,3)="","",VLOOKUP($A71,選手名簿!$A$6:$U$105,3)))</f>
        <v/>
      </c>
      <c r="D71" s="49" t="str">
        <f>IF($A71="","",IF(VLOOKUP($A71,選手名簿!$A$6:$U$105,4)="","",VLOOKUP($A71,選手名簿!$A$6:$U$105,4)))</f>
        <v/>
      </c>
      <c r="E71" s="98" t="str">
        <f>IF($A71="","",IF(VLOOKUP($A71,選手名簿!$A$6:$U$105,5)="","",VLOOKUP($A71,選手名簿!$A$6:$U$105,5)))</f>
        <v/>
      </c>
      <c r="F71" s="102"/>
      <c r="G71" s="20"/>
      <c r="H71" s="21"/>
      <c r="I71" s="21"/>
      <c r="J71" s="42" t="str">
        <f>IF($B71="","",IF(ISERROR(VLOOKUP($A71,MT!$B$14:$B$19,1,FALSE))=TRUE,"","○"))</f>
        <v/>
      </c>
      <c r="K71" s="43" t="str">
        <f>IF($B71="","",IF(ISERROR(VLOOKUP($A71,WT!$B$14:$B$19,1,FALSE))=TRUE,"","○"))</f>
        <v/>
      </c>
      <c r="L71" s="119" t="str">
        <f>IF($B71="","",IF(ISERROR(VLOOKUP($A71,OBT!$B$14:$B$22,1,FALSE)=TRUE),"","○"))</f>
        <v/>
      </c>
      <c r="M71" s="116"/>
      <c r="N71" s="119" t="str">
        <f>IF($B71="","",IF(ISERROR(VLOOKUP($A71,HBT!$B$14:$B$22,1,FALSE)=TRUE),"","○"))</f>
        <v/>
      </c>
      <c r="O71" s="75" t="str">
        <f>IF($B71="","",IF(ISERROR(VLOOKUP($A71,MS!$B$11:$B$26,1,FALSE))=TRUE,"","○"))</f>
        <v/>
      </c>
      <c r="P71" s="52" t="str">
        <f>IF($B71="","",IF(ISERROR(VLOOKUP($A71,MD!$B$11:$B$34,1,FALSE))=TRUE,"","○"))</f>
        <v/>
      </c>
      <c r="Q71" s="60" t="str">
        <f>IF($B71="","",IF(ISERROR(VLOOKUP($A71,'30MS'!$B$11:$B$26,1,FALSE))=TRUE,"","○"))</f>
        <v/>
      </c>
      <c r="R71" s="61" t="str">
        <f>IF($B71="","",IF(ISERROR(VLOOKUP($A71,'30MD'!$B$11:$B$34,1,FALSE))=TRUE,"","○"))</f>
        <v/>
      </c>
      <c r="S71" s="60" t="str">
        <f>IF($B71="","",IF(ISERROR(VLOOKUP($A71,'40MS'!$B$11:$B$26,1,FALSE))=TRUE,"","○"))</f>
        <v/>
      </c>
      <c r="T71" s="61" t="str">
        <f>IF($B71="","",IF(ISERROR(VLOOKUP($A71,'40MD'!$B$11:$B$34,1,FALSE))=TRUE,"","○"))</f>
        <v/>
      </c>
      <c r="U71" s="60" t="str">
        <f>IF($B71="","",IF(ISERROR(VLOOKUP($A71,'50MS'!$B$11:$B$26,1,FALSE))=TRUE,"","○"))</f>
        <v/>
      </c>
      <c r="V71" s="61" t="str">
        <f>IF($B71="","",IF(ISERROR(VLOOKUP($A71,'50MD'!$B$11:$B$34,1,FALSE))=TRUE,"","○"))</f>
        <v/>
      </c>
      <c r="W71" s="60" t="str">
        <f>IF($B71="","",IF(ISERROR(VLOOKUP($A71,'60MS'!$B$11:$B$26,1,FALSE))=TRUE,"","○"))</f>
        <v/>
      </c>
      <c r="X71" s="61" t="str">
        <f>IF($B71="","",IF(ISERROR(VLOOKUP($A71,'60MD'!$B$11:$B$34,1,FALSE))=TRUE,"","○"))</f>
        <v/>
      </c>
      <c r="Y71" s="62" t="str">
        <f>IF($B71="","",IF(ISERROR(VLOOKUP($A71,'65MS'!$B$11:$B$26,1,FALSE))=TRUE,"","○"))</f>
        <v/>
      </c>
      <c r="Z71" s="61" t="str">
        <f>IF($B71="","",IF(ISERROR(VLOOKUP($A71,'65MD'!$B$11:$B$34,1,FALSE))=TRUE,"","○"))</f>
        <v/>
      </c>
      <c r="AA71" s="60" t="str">
        <f>IF($B71="","",IF(ISERROR(VLOOKUP($A71,'70MS'!$B$11:$B$26,1,FALSE))=TRUE,"","○"))</f>
        <v/>
      </c>
      <c r="AB71" s="61" t="str">
        <f>IF($B71="","",IF(ISERROR(VLOOKUP($A71,'70MD'!$B$11:$B$34,1,FALSE))=TRUE,"","○"))</f>
        <v/>
      </c>
      <c r="AC71" s="60" t="str">
        <f>IF($B71="","",IF(ISERROR(VLOOKUP($A71,WS!$B$11:$B$26,1,FALSE))=TRUE,"","○"))</f>
        <v/>
      </c>
      <c r="AD71" s="61" t="str">
        <f>IF($B71="","",IF(ISERROR(VLOOKUP($A71,WD!$B$11:$B$34,1,FALSE))=TRUE,"","○"))</f>
        <v/>
      </c>
      <c r="AE71" s="60" t="str">
        <f>IF($B71="","",IF(ISERROR(VLOOKUP($A71,'30WS'!$B$11:$B$26,1,FALSE))=TRUE,"","○"))</f>
        <v/>
      </c>
      <c r="AF71" s="61" t="str">
        <f>IF($B71="","",IF(ISERROR(VLOOKUP($A71,'30WD'!$B$11:$B$34,1,FALSE))=TRUE,"","○"))</f>
        <v/>
      </c>
      <c r="AG71" s="62" t="str">
        <f>IF($B71="","",IF(ISERROR(VLOOKUP($A71,'40WS'!$B$11:$B$26,1,FALSE))=TRUE,"","○"))</f>
        <v/>
      </c>
      <c r="AH71" s="61" t="str">
        <f>IF($B71="","",IF(ISERROR(VLOOKUP($A71,'40WD'!$B$11:$B$34,1,FALSE))=TRUE,"","○"))</f>
        <v/>
      </c>
      <c r="AI71" s="60" t="str">
        <f>IF($B71="","",IF(ISERROR(VLOOKUP($A71,'50WS'!$B$11:$B$26,1,FALSE))=TRUE,"","○"))</f>
        <v/>
      </c>
      <c r="AJ71" s="61" t="str">
        <f>IF($B71="","",IF(ISERROR(VLOOKUP($A71,'50WD'!$B$11:$B$34,1,FALSE))=TRUE,"","○"))</f>
        <v/>
      </c>
      <c r="AK71" s="62" t="str">
        <f>IF($B71="","",IF(ISERROR(VLOOKUP($A71,'55WS'!$B$11:$B$26,1,FALSE))=TRUE,"","○"))</f>
        <v/>
      </c>
      <c r="AL71" s="63" t="str">
        <f>IF($B71="","",IF(ISERROR(VLOOKUP($A71,'55WD'!$B$11:$B$34,1,FALSE))=TRUE,"","○"))</f>
        <v/>
      </c>
      <c r="AM71" s="25" t="str">
        <f>IF(VLOOKUP($A71,選手名簿!$A$6:$U$105,2)&lt;&gt;"",IF(COUNTA($F71:$F71)&gt;=0,IF(COUNTIF($G71:$AL71,"○")&lt;1,1,""),""),"")</f>
        <v/>
      </c>
    </row>
    <row r="72" spans="1:39" ht="15" customHeight="1">
      <c r="A72" s="48">
        <v>67</v>
      </c>
      <c r="B72" s="49" t="str">
        <f>IF($A72="","",IF(VLOOKUP($A72,選手名簿!$A$6:$U$105,2)="","",VLOOKUP($A72,選手名簿!$A$6:$U$105,2)))</f>
        <v/>
      </c>
      <c r="C72" s="50" t="str">
        <f>IF($A72="","",IF(VLOOKUP($A72,選手名簿!$A$6:$U$105,3)="","",VLOOKUP($A72,選手名簿!$A$6:$U$105,3)))</f>
        <v/>
      </c>
      <c r="D72" s="49" t="str">
        <f>IF($A72="","",IF(VLOOKUP($A72,選手名簿!$A$6:$U$105,4)="","",VLOOKUP($A72,選手名簿!$A$6:$U$105,4)))</f>
        <v/>
      </c>
      <c r="E72" s="98" t="str">
        <f>IF($A72="","",IF(VLOOKUP($A72,選手名簿!$A$6:$U$105,5)="","",VLOOKUP($A72,選手名簿!$A$6:$U$105,5)))</f>
        <v/>
      </c>
      <c r="F72" s="102"/>
      <c r="G72" s="20"/>
      <c r="H72" s="21"/>
      <c r="I72" s="21"/>
      <c r="J72" s="42" t="str">
        <f>IF($B72="","",IF(ISERROR(VLOOKUP($A72,MT!$B$14:$B$19,1,FALSE))=TRUE,"","○"))</f>
        <v/>
      </c>
      <c r="K72" s="43" t="str">
        <f>IF($B72="","",IF(ISERROR(VLOOKUP($A72,WT!$B$14:$B$19,1,FALSE))=TRUE,"","○"))</f>
        <v/>
      </c>
      <c r="L72" s="119" t="str">
        <f>IF($B72="","",IF(ISERROR(VLOOKUP($A72,OBT!$B$14:$B$22,1,FALSE)=TRUE),"","○"))</f>
        <v/>
      </c>
      <c r="M72" s="116"/>
      <c r="N72" s="119" t="str">
        <f>IF($B72="","",IF(ISERROR(VLOOKUP($A72,HBT!$B$14:$B$22,1,FALSE)=TRUE),"","○"))</f>
        <v/>
      </c>
      <c r="O72" s="75" t="str">
        <f>IF($B72="","",IF(ISERROR(VLOOKUP($A72,MS!$B$11:$B$26,1,FALSE))=TRUE,"","○"))</f>
        <v/>
      </c>
      <c r="P72" s="52" t="str">
        <f>IF($B72="","",IF(ISERROR(VLOOKUP($A72,MD!$B$11:$B$34,1,FALSE))=TRUE,"","○"))</f>
        <v/>
      </c>
      <c r="Q72" s="60" t="str">
        <f>IF($B72="","",IF(ISERROR(VLOOKUP($A72,'30MS'!$B$11:$B$26,1,FALSE))=TRUE,"","○"))</f>
        <v/>
      </c>
      <c r="R72" s="61" t="str">
        <f>IF($B72="","",IF(ISERROR(VLOOKUP($A72,'30MD'!$B$11:$B$34,1,FALSE))=TRUE,"","○"))</f>
        <v/>
      </c>
      <c r="S72" s="60" t="str">
        <f>IF($B72="","",IF(ISERROR(VLOOKUP($A72,'40MS'!$B$11:$B$26,1,FALSE))=TRUE,"","○"))</f>
        <v/>
      </c>
      <c r="T72" s="61" t="str">
        <f>IF($B72="","",IF(ISERROR(VLOOKUP($A72,'40MD'!$B$11:$B$34,1,FALSE))=TRUE,"","○"))</f>
        <v/>
      </c>
      <c r="U72" s="60" t="str">
        <f>IF($B72="","",IF(ISERROR(VLOOKUP($A72,'50MS'!$B$11:$B$26,1,FALSE))=TRUE,"","○"))</f>
        <v/>
      </c>
      <c r="V72" s="61" t="str">
        <f>IF($B72="","",IF(ISERROR(VLOOKUP($A72,'50MD'!$B$11:$B$34,1,FALSE))=TRUE,"","○"))</f>
        <v/>
      </c>
      <c r="W72" s="60" t="str">
        <f>IF($B72="","",IF(ISERROR(VLOOKUP($A72,'60MS'!$B$11:$B$26,1,FALSE))=TRUE,"","○"))</f>
        <v/>
      </c>
      <c r="X72" s="61" t="str">
        <f>IF($B72="","",IF(ISERROR(VLOOKUP($A72,'60MD'!$B$11:$B$34,1,FALSE))=TRUE,"","○"))</f>
        <v/>
      </c>
      <c r="Y72" s="62" t="str">
        <f>IF($B72="","",IF(ISERROR(VLOOKUP($A72,'65MS'!$B$11:$B$26,1,FALSE))=TRUE,"","○"))</f>
        <v/>
      </c>
      <c r="Z72" s="61" t="str">
        <f>IF($B72="","",IF(ISERROR(VLOOKUP($A72,'65MD'!$B$11:$B$34,1,FALSE))=TRUE,"","○"))</f>
        <v/>
      </c>
      <c r="AA72" s="60" t="str">
        <f>IF($B72="","",IF(ISERROR(VLOOKUP($A72,'70MS'!$B$11:$B$26,1,FALSE))=TRUE,"","○"))</f>
        <v/>
      </c>
      <c r="AB72" s="61" t="str">
        <f>IF($B72="","",IF(ISERROR(VLOOKUP($A72,'70MD'!$B$11:$B$34,1,FALSE))=TRUE,"","○"))</f>
        <v/>
      </c>
      <c r="AC72" s="60" t="str">
        <f>IF($B72="","",IF(ISERROR(VLOOKUP($A72,WS!$B$11:$B$26,1,FALSE))=TRUE,"","○"))</f>
        <v/>
      </c>
      <c r="AD72" s="61" t="str">
        <f>IF($B72="","",IF(ISERROR(VLOOKUP($A72,WD!$B$11:$B$34,1,FALSE))=TRUE,"","○"))</f>
        <v/>
      </c>
      <c r="AE72" s="60" t="str">
        <f>IF($B72="","",IF(ISERROR(VLOOKUP($A72,'30WS'!$B$11:$B$26,1,FALSE))=TRUE,"","○"))</f>
        <v/>
      </c>
      <c r="AF72" s="61" t="str">
        <f>IF($B72="","",IF(ISERROR(VLOOKUP($A72,'30WD'!$B$11:$B$34,1,FALSE))=TRUE,"","○"))</f>
        <v/>
      </c>
      <c r="AG72" s="62" t="str">
        <f>IF($B72="","",IF(ISERROR(VLOOKUP($A72,'40WS'!$B$11:$B$26,1,FALSE))=TRUE,"","○"))</f>
        <v/>
      </c>
      <c r="AH72" s="61" t="str">
        <f>IF($B72="","",IF(ISERROR(VLOOKUP($A72,'40WD'!$B$11:$B$34,1,FALSE))=TRUE,"","○"))</f>
        <v/>
      </c>
      <c r="AI72" s="60" t="str">
        <f>IF($B72="","",IF(ISERROR(VLOOKUP($A72,'50WS'!$B$11:$B$26,1,FALSE))=TRUE,"","○"))</f>
        <v/>
      </c>
      <c r="AJ72" s="61" t="str">
        <f>IF($B72="","",IF(ISERROR(VLOOKUP($A72,'50WD'!$B$11:$B$34,1,FALSE))=TRUE,"","○"))</f>
        <v/>
      </c>
      <c r="AK72" s="62" t="str">
        <f>IF($B72="","",IF(ISERROR(VLOOKUP($A72,'55WS'!$B$11:$B$26,1,FALSE))=TRUE,"","○"))</f>
        <v/>
      </c>
      <c r="AL72" s="63" t="str">
        <f>IF($B72="","",IF(ISERROR(VLOOKUP($A72,'55WD'!$B$11:$B$34,1,FALSE))=TRUE,"","○"))</f>
        <v/>
      </c>
      <c r="AM72" s="25" t="str">
        <f>IF(VLOOKUP($A72,選手名簿!$A$6:$U$105,2)&lt;&gt;"",IF(COUNTA($F72:$F72)&gt;=0,IF(COUNTIF($G72:$AL72,"○")&lt;1,1,""),""),"")</f>
        <v/>
      </c>
    </row>
    <row r="73" spans="1:39" ht="15" customHeight="1">
      <c r="A73" s="48">
        <v>68</v>
      </c>
      <c r="B73" s="49" t="str">
        <f>IF($A73="","",IF(VLOOKUP($A73,選手名簿!$A$6:$U$105,2)="","",VLOOKUP($A73,選手名簿!$A$6:$U$105,2)))</f>
        <v/>
      </c>
      <c r="C73" s="50" t="str">
        <f>IF($A73="","",IF(VLOOKUP($A73,選手名簿!$A$6:$U$105,3)="","",VLOOKUP($A73,選手名簿!$A$6:$U$105,3)))</f>
        <v/>
      </c>
      <c r="D73" s="49" t="str">
        <f>IF($A73="","",IF(VLOOKUP($A73,選手名簿!$A$6:$U$105,4)="","",VLOOKUP($A73,選手名簿!$A$6:$U$105,4)))</f>
        <v/>
      </c>
      <c r="E73" s="98" t="str">
        <f>IF($A73="","",IF(VLOOKUP($A73,選手名簿!$A$6:$U$105,5)="","",VLOOKUP($A73,選手名簿!$A$6:$U$105,5)))</f>
        <v/>
      </c>
      <c r="F73" s="102"/>
      <c r="G73" s="20"/>
      <c r="H73" s="21"/>
      <c r="I73" s="21"/>
      <c r="J73" s="42" t="str">
        <f>IF($B73="","",IF(ISERROR(VLOOKUP($A73,MT!$B$14:$B$19,1,FALSE))=TRUE,"","○"))</f>
        <v/>
      </c>
      <c r="K73" s="43" t="str">
        <f>IF($B73="","",IF(ISERROR(VLOOKUP($A73,WT!$B$14:$B$19,1,FALSE))=TRUE,"","○"))</f>
        <v/>
      </c>
      <c r="L73" s="119" t="str">
        <f>IF($B73="","",IF(ISERROR(VLOOKUP($A73,OBT!$B$14:$B$22,1,FALSE)=TRUE),"","○"))</f>
        <v/>
      </c>
      <c r="M73" s="116"/>
      <c r="N73" s="119" t="str">
        <f>IF($B73="","",IF(ISERROR(VLOOKUP($A73,HBT!$B$14:$B$22,1,FALSE)=TRUE),"","○"))</f>
        <v/>
      </c>
      <c r="O73" s="75" t="str">
        <f>IF($B73="","",IF(ISERROR(VLOOKUP($A73,MS!$B$11:$B$26,1,FALSE))=TRUE,"","○"))</f>
        <v/>
      </c>
      <c r="P73" s="52" t="str">
        <f>IF($B73="","",IF(ISERROR(VLOOKUP($A73,MD!$B$11:$B$34,1,FALSE))=TRUE,"","○"))</f>
        <v/>
      </c>
      <c r="Q73" s="60" t="str">
        <f>IF($B73="","",IF(ISERROR(VLOOKUP($A73,'30MS'!$B$11:$B$26,1,FALSE))=TRUE,"","○"))</f>
        <v/>
      </c>
      <c r="R73" s="61" t="str">
        <f>IF($B73="","",IF(ISERROR(VLOOKUP($A73,'30MD'!$B$11:$B$34,1,FALSE))=TRUE,"","○"))</f>
        <v/>
      </c>
      <c r="S73" s="60" t="str">
        <f>IF($B73="","",IF(ISERROR(VLOOKUP($A73,'40MS'!$B$11:$B$26,1,FALSE))=TRUE,"","○"))</f>
        <v/>
      </c>
      <c r="T73" s="61" t="str">
        <f>IF($B73="","",IF(ISERROR(VLOOKUP($A73,'40MD'!$B$11:$B$34,1,FALSE))=TRUE,"","○"))</f>
        <v/>
      </c>
      <c r="U73" s="60" t="str">
        <f>IF($B73="","",IF(ISERROR(VLOOKUP($A73,'50MS'!$B$11:$B$26,1,FALSE))=TRUE,"","○"))</f>
        <v/>
      </c>
      <c r="V73" s="61" t="str">
        <f>IF($B73="","",IF(ISERROR(VLOOKUP($A73,'50MD'!$B$11:$B$34,1,FALSE))=TRUE,"","○"))</f>
        <v/>
      </c>
      <c r="W73" s="60" t="str">
        <f>IF($B73="","",IF(ISERROR(VLOOKUP($A73,'60MS'!$B$11:$B$26,1,FALSE))=TRUE,"","○"))</f>
        <v/>
      </c>
      <c r="X73" s="61" t="str">
        <f>IF($B73="","",IF(ISERROR(VLOOKUP($A73,'60MD'!$B$11:$B$34,1,FALSE))=TRUE,"","○"))</f>
        <v/>
      </c>
      <c r="Y73" s="62" t="str">
        <f>IF($B73="","",IF(ISERROR(VLOOKUP($A73,'65MS'!$B$11:$B$26,1,FALSE))=TRUE,"","○"))</f>
        <v/>
      </c>
      <c r="Z73" s="61" t="str">
        <f>IF($B73="","",IF(ISERROR(VLOOKUP($A73,'65MD'!$B$11:$B$34,1,FALSE))=TRUE,"","○"))</f>
        <v/>
      </c>
      <c r="AA73" s="60" t="str">
        <f>IF($B73="","",IF(ISERROR(VLOOKUP($A73,'70MS'!$B$11:$B$26,1,FALSE))=TRUE,"","○"))</f>
        <v/>
      </c>
      <c r="AB73" s="61" t="str">
        <f>IF($B73="","",IF(ISERROR(VLOOKUP($A73,'70MD'!$B$11:$B$34,1,FALSE))=TRUE,"","○"))</f>
        <v/>
      </c>
      <c r="AC73" s="60" t="str">
        <f>IF($B73="","",IF(ISERROR(VLOOKUP($A73,WS!$B$11:$B$26,1,FALSE))=TRUE,"","○"))</f>
        <v/>
      </c>
      <c r="AD73" s="61" t="str">
        <f>IF($B73="","",IF(ISERROR(VLOOKUP($A73,WD!$B$11:$B$34,1,FALSE))=TRUE,"","○"))</f>
        <v/>
      </c>
      <c r="AE73" s="60" t="str">
        <f>IF($B73="","",IF(ISERROR(VLOOKUP($A73,'30WS'!$B$11:$B$26,1,FALSE))=TRUE,"","○"))</f>
        <v/>
      </c>
      <c r="AF73" s="61" t="str">
        <f>IF($B73="","",IF(ISERROR(VLOOKUP($A73,'30WD'!$B$11:$B$34,1,FALSE))=TRUE,"","○"))</f>
        <v/>
      </c>
      <c r="AG73" s="62" t="str">
        <f>IF($B73="","",IF(ISERROR(VLOOKUP($A73,'40WS'!$B$11:$B$26,1,FALSE))=TRUE,"","○"))</f>
        <v/>
      </c>
      <c r="AH73" s="61" t="str">
        <f>IF($B73="","",IF(ISERROR(VLOOKUP($A73,'40WD'!$B$11:$B$34,1,FALSE))=TRUE,"","○"))</f>
        <v/>
      </c>
      <c r="AI73" s="60" t="str">
        <f>IF($B73="","",IF(ISERROR(VLOOKUP($A73,'50WS'!$B$11:$B$26,1,FALSE))=TRUE,"","○"))</f>
        <v/>
      </c>
      <c r="AJ73" s="61" t="str">
        <f>IF($B73="","",IF(ISERROR(VLOOKUP($A73,'50WD'!$B$11:$B$34,1,FALSE))=TRUE,"","○"))</f>
        <v/>
      </c>
      <c r="AK73" s="62" t="str">
        <f>IF($B73="","",IF(ISERROR(VLOOKUP($A73,'55WS'!$B$11:$B$26,1,FALSE))=TRUE,"","○"))</f>
        <v/>
      </c>
      <c r="AL73" s="63" t="str">
        <f>IF($B73="","",IF(ISERROR(VLOOKUP($A73,'55WD'!$B$11:$B$34,1,FALSE))=TRUE,"","○"))</f>
        <v/>
      </c>
      <c r="AM73" s="25" t="str">
        <f>IF(VLOOKUP($A73,選手名簿!$A$6:$U$105,2)&lt;&gt;"",IF(COUNTA($F73:$F73)&gt;=0,IF(COUNTIF($G73:$AL73,"○")&lt;1,1,""),""),"")</f>
        <v/>
      </c>
    </row>
    <row r="74" spans="1:39" ht="15" customHeight="1">
      <c r="A74" s="48">
        <v>69</v>
      </c>
      <c r="B74" s="49" t="str">
        <f>IF($A74="","",IF(VLOOKUP($A74,選手名簿!$A$6:$U$105,2)="","",VLOOKUP($A74,選手名簿!$A$6:$U$105,2)))</f>
        <v/>
      </c>
      <c r="C74" s="50" t="str">
        <f>IF($A74="","",IF(VLOOKUP($A74,選手名簿!$A$6:$U$105,3)="","",VLOOKUP($A74,選手名簿!$A$6:$U$105,3)))</f>
        <v/>
      </c>
      <c r="D74" s="49" t="str">
        <f>IF($A74="","",IF(VLOOKUP($A74,選手名簿!$A$6:$U$105,4)="","",VLOOKUP($A74,選手名簿!$A$6:$U$105,4)))</f>
        <v/>
      </c>
      <c r="E74" s="98" t="str">
        <f>IF($A74="","",IF(VLOOKUP($A74,選手名簿!$A$6:$U$105,5)="","",VLOOKUP($A74,選手名簿!$A$6:$U$105,5)))</f>
        <v/>
      </c>
      <c r="F74" s="102"/>
      <c r="G74" s="20"/>
      <c r="H74" s="21"/>
      <c r="I74" s="21"/>
      <c r="J74" s="42" t="str">
        <f>IF($B74="","",IF(ISERROR(VLOOKUP($A74,MT!$B$14:$B$19,1,FALSE))=TRUE,"","○"))</f>
        <v/>
      </c>
      <c r="K74" s="43" t="str">
        <f>IF($B74="","",IF(ISERROR(VLOOKUP($A74,WT!$B$14:$B$19,1,FALSE))=TRUE,"","○"))</f>
        <v/>
      </c>
      <c r="L74" s="119" t="str">
        <f>IF($B74="","",IF(ISERROR(VLOOKUP($A74,OBT!$B$14:$B$22,1,FALSE)=TRUE),"","○"))</f>
        <v/>
      </c>
      <c r="M74" s="116"/>
      <c r="N74" s="119" t="str">
        <f>IF($B74="","",IF(ISERROR(VLOOKUP($A74,HBT!$B$14:$B$22,1,FALSE)=TRUE),"","○"))</f>
        <v/>
      </c>
      <c r="O74" s="75" t="str">
        <f>IF($B74="","",IF(ISERROR(VLOOKUP($A74,MS!$B$11:$B$26,1,FALSE))=TRUE,"","○"))</f>
        <v/>
      </c>
      <c r="P74" s="52" t="str">
        <f>IF($B74="","",IF(ISERROR(VLOOKUP($A74,MD!$B$11:$B$34,1,FALSE))=TRUE,"","○"))</f>
        <v/>
      </c>
      <c r="Q74" s="60" t="str">
        <f>IF($B74="","",IF(ISERROR(VLOOKUP($A74,'30MS'!$B$11:$B$26,1,FALSE))=TRUE,"","○"))</f>
        <v/>
      </c>
      <c r="R74" s="61" t="str">
        <f>IF($B74="","",IF(ISERROR(VLOOKUP($A74,'30MD'!$B$11:$B$34,1,FALSE))=TRUE,"","○"))</f>
        <v/>
      </c>
      <c r="S74" s="60" t="str">
        <f>IF($B74="","",IF(ISERROR(VLOOKUP($A74,'40MS'!$B$11:$B$26,1,FALSE))=TRUE,"","○"))</f>
        <v/>
      </c>
      <c r="T74" s="61" t="str">
        <f>IF($B74="","",IF(ISERROR(VLOOKUP($A74,'40MD'!$B$11:$B$34,1,FALSE))=TRUE,"","○"))</f>
        <v/>
      </c>
      <c r="U74" s="60" t="str">
        <f>IF($B74="","",IF(ISERROR(VLOOKUP($A74,'50MS'!$B$11:$B$26,1,FALSE))=TRUE,"","○"))</f>
        <v/>
      </c>
      <c r="V74" s="61" t="str">
        <f>IF($B74="","",IF(ISERROR(VLOOKUP($A74,'50MD'!$B$11:$B$34,1,FALSE))=TRUE,"","○"))</f>
        <v/>
      </c>
      <c r="W74" s="60" t="str">
        <f>IF($B74="","",IF(ISERROR(VLOOKUP($A74,'60MS'!$B$11:$B$26,1,FALSE))=TRUE,"","○"))</f>
        <v/>
      </c>
      <c r="X74" s="61" t="str">
        <f>IF($B74="","",IF(ISERROR(VLOOKUP($A74,'60MD'!$B$11:$B$34,1,FALSE))=TRUE,"","○"))</f>
        <v/>
      </c>
      <c r="Y74" s="62" t="str">
        <f>IF($B74="","",IF(ISERROR(VLOOKUP($A74,'65MS'!$B$11:$B$26,1,FALSE))=TRUE,"","○"))</f>
        <v/>
      </c>
      <c r="Z74" s="61" t="str">
        <f>IF($B74="","",IF(ISERROR(VLOOKUP($A74,'65MD'!$B$11:$B$34,1,FALSE))=TRUE,"","○"))</f>
        <v/>
      </c>
      <c r="AA74" s="60" t="str">
        <f>IF($B74="","",IF(ISERROR(VLOOKUP($A74,'70MS'!$B$11:$B$26,1,FALSE))=TRUE,"","○"))</f>
        <v/>
      </c>
      <c r="AB74" s="61" t="str">
        <f>IF($B74="","",IF(ISERROR(VLOOKUP($A74,'70MD'!$B$11:$B$34,1,FALSE))=TRUE,"","○"))</f>
        <v/>
      </c>
      <c r="AC74" s="60" t="str">
        <f>IF($B74="","",IF(ISERROR(VLOOKUP($A74,WS!$B$11:$B$26,1,FALSE))=TRUE,"","○"))</f>
        <v/>
      </c>
      <c r="AD74" s="61" t="str">
        <f>IF($B74="","",IF(ISERROR(VLOOKUP($A74,WD!$B$11:$B$34,1,FALSE))=TRUE,"","○"))</f>
        <v/>
      </c>
      <c r="AE74" s="60" t="str">
        <f>IF($B74="","",IF(ISERROR(VLOOKUP($A74,'30WS'!$B$11:$B$26,1,FALSE))=TRUE,"","○"))</f>
        <v/>
      </c>
      <c r="AF74" s="61" t="str">
        <f>IF($B74="","",IF(ISERROR(VLOOKUP($A74,'30WD'!$B$11:$B$34,1,FALSE))=TRUE,"","○"))</f>
        <v/>
      </c>
      <c r="AG74" s="62" t="str">
        <f>IF($B74="","",IF(ISERROR(VLOOKUP($A74,'40WS'!$B$11:$B$26,1,FALSE))=TRUE,"","○"))</f>
        <v/>
      </c>
      <c r="AH74" s="61" t="str">
        <f>IF($B74="","",IF(ISERROR(VLOOKUP($A74,'40WD'!$B$11:$B$34,1,FALSE))=TRUE,"","○"))</f>
        <v/>
      </c>
      <c r="AI74" s="60" t="str">
        <f>IF($B74="","",IF(ISERROR(VLOOKUP($A74,'50WS'!$B$11:$B$26,1,FALSE))=TRUE,"","○"))</f>
        <v/>
      </c>
      <c r="AJ74" s="61" t="str">
        <f>IF($B74="","",IF(ISERROR(VLOOKUP($A74,'50WD'!$B$11:$B$34,1,FALSE))=TRUE,"","○"))</f>
        <v/>
      </c>
      <c r="AK74" s="62" t="str">
        <f>IF($B74="","",IF(ISERROR(VLOOKUP($A74,'55WS'!$B$11:$B$26,1,FALSE))=TRUE,"","○"))</f>
        <v/>
      </c>
      <c r="AL74" s="63" t="str">
        <f>IF($B74="","",IF(ISERROR(VLOOKUP($A74,'55WD'!$B$11:$B$34,1,FALSE))=TRUE,"","○"))</f>
        <v/>
      </c>
      <c r="AM74" s="25" t="str">
        <f>IF(VLOOKUP($A74,選手名簿!$A$6:$U$105,2)&lt;&gt;"",IF(COUNTA($F74:$F74)&gt;=0,IF(COUNTIF($G74:$AL74,"○")&lt;1,1,""),""),"")</f>
        <v/>
      </c>
    </row>
    <row r="75" spans="1:39" ht="15" customHeight="1">
      <c r="A75" s="48">
        <v>70</v>
      </c>
      <c r="B75" s="49" t="str">
        <f>IF($A75="","",IF(VLOOKUP($A75,選手名簿!$A$6:$U$105,2)="","",VLOOKUP($A75,選手名簿!$A$6:$U$105,2)))</f>
        <v/>
      </c>
      <c r="C75" s="50" t="str">
        <f>IF($A75="","",IF(VLOOKUP($A75,選手名簿!$A$6:$U$105,3)="","",VLOOKUP($A75,選手名簿!$A$6:$U$105,3)))</f>
        <v/>
      </c>
      <c r="D75" s="49" t="str">
        <f>IF($A75="","",IF(VLOOKUP($A75,選手名簿!$A$6:$U$105,4)="","",VLOOKUP($A75,選手名簿!$A$6:$U$105,4)))</f>
        <v/>
      </c>
      <c r="E75" s="98" t="str">
        <f>IF($A75="","",IF(VLOOKUP($A75,選手名簿!$A$6:$U$105,5)="","",VLOOKUP($A75,選手名簿!$A$6:$U$105,5)))</f>
        <v/>
      </c>
      <c r="F75" s="102"/>
      <c r="G75" s="20"/>
      <c r="H75" s="21"/>
      <c r="I75" s="21"/>
      <c r="J75" s="42" t="str">
        <f>IF($B75="","",IF(ISERROR(VLOOKUP($A75,MT!$B$14:$B$19,1,FALSE))=TRUE,"","○"))</f>
        <v/>
      </c>
      <c r="K75" s="43" t="str">
        <f>IF($B75="","",IF(ISERROR(VLOOKUP($A75,WT!$B$14:$B$19,1,FALSE))=TRUE,"","○"))</f>
        <v/>
      </c>
      <c r="L75" s="119" t="str">
        <f>IF($B75="","",IF(ISERROR(VLOOKUP($A75,OBT!$B$14:$B$22,1,FALSE)=TRUE),"","○"))</f>
        <v/>
      </c>
      <c r="M75" s="116"/>
      <c r="N75" s="119" t="str">
        <f>IF($B75="","",IF(ISERROR(VLOOKUP($A75,HBT!$B$14:$B$22,1,FALSE)=TRUE),"","○"))</f>
        <v/>
      </c>
      <c r="O75" s="75" t="str">
        <f>IF($B75="","",IF(ISERROR(VLOOKUP($A75,MS!$B$11:$B$26,1,FALSE))=TRUE,"","○"))</f>
        <v/>
      </c>
      <c r="P75" s="52" t="str">
        <f>IF($B75="","",IF(ISERROR(VLOOKUP($A75,MD!$B$11:$B$34,1,FALSE))=TRUE,"","○"))</f>
        <v/>
      </c>
      <c r="Q75" s="60" t="str">
        <f>IF($B75="","",IF(ISERROR(VLOOKUP($A75,'30MS'!$B$11:$B$26,1,FALSE))=TRUE,"","○"))</f>
        <v/>
      </c>
      <c r="R75" s="61" t="str">
        <f>IF($B75="","",IF(ISERROR(VLOOKUP($A75,'30MD'!$B$11:$B$34,1,FALSE))=TRUE,"","○"))</f>
        <v/>
      </c>
      <c r="S75" s="60" t="str">
        <f>IF($B75="","",IF(ISERROR(VLOOKUP($A75,'40MS'!$B$11:$B$26,1,FALSE))=TRUE,"","○"))</f>
        <v/>
      </c>
      <c r="T75" s="61" t="str">
        <f>IF($B75="","",IF(ISERROR(VLOOKUP($A75,'40MD'!$B$11:$B$34,1,FALSE))=TRUE,"","○"))</f>
        <v/>
      </c>
      <c r="U75" s="60" t="str">
        <f>IF($B75="","",IF(ISERROR(VLOOKUP($A75,'50MS'!$B$11:$B$26,1,FALSE))=TRUE,"","○"))</f>
        <v/>
      </c>
      <c r="V75" s="61" t="str">
        <f>IF($B75="","",IF(ISERROR(VLOOKUP($A75,'50MD'!$B$11:$B$34,1,FALSE))=TRUE,"","○"))</f>
        <v/>
      </c>
      <c r="W75" s="60" t="str">
        <f>IF($B75="","",IF(ISERROR(VLOOKUP($A75,'60MS'!$B$11:$B$26,1,FALSE))=TRUE,"","○"))</f>
        <v/>
      </c>
      <c r="X75" s="61" t="str">
        <f>IF($B75="","",IF(ISERROR(VLOOKUP($A75,'60MD'!$B$11:$B$34,1,FALSE))=TRUE,"","○"))</f>
        <v/>
      </c>
      <c r="Y75" s="62" t="str">
        <f>IF($B75="","",IF(ISERROR(VLOOKUP($A75,'65MS'!$B$11:$B$26,1,FALSE))=TRUE,"","○"))</f>
        <v/>
      </c>
      <c r="Z75" s="61" t="str">
        <f>IF($B75="","",IF(ISERROR(VLOOKUP($A75,'65MD'!$B$11:$B$34,1,FALSE))=TRUE,"","○"))</f>
        <v/>
      </c>
      <c r="AA75" s="60" t="str">
        <f>IF($B75="","",IF(ISERROR(VLOOKUP($A75,'70MS'!$B$11:$B$26,1,FALSE))=TRUE,"","○"))</f>
        <v/>
      </c>
      <c r="AB75" s="61" t="str">
        <f>IF($B75="","",IF(ISERROR(VLOOKUP($A75,'70MD'!$B$11:$B$34,1,FALSE))=TRUE,"","○"))</f>
        <v/>
      </c>
      <c r="AC75" s="60" t="str">
        <f>IF($B75="","",IF(ISERROR(VLOOKUP($A75,WS!$B$11:$B$26,1,FALSE))=TRUE,"","○"))</f>
        <v/>
      </c>
      <c r="AD75" s="61" t="str">
        <f>IF($B75="","",IF(ISERROR(VLOOKUP($A75,WD!$B$11:$B$34,1,FALSE))=TRUE,"","○"))</f>
        <v/>
      </c>
      <c r="AE75" s="60" t="str">
        <f>IF($B75="","",IF(ISERROR(VLOOKUP($A75,'30WS'!$B$11:$B$26,1,FALSE))=TRUE,"","○"))</f>
        <v/>
      </c>
      <c r="AF75" s="61" t="str">
        <f>IF($B75="","",IF(ISERROR(VLOOKUP($A75,'30WD'!$B$11:$B$34,1,FALSE))=TRUE,"","○"))</f>
        <v/>
      </c>
      <c r="AG75" s="62" t="str">
        <f>IF($B75="","",IF(ISERROR(VLOOKUP($A75,'40WS'!$B$11:$B$26,1,FALSE))=TRUE,"","○"))</f>
        <v/>
      </c>
      <c r="AH75" s="61" t="str">
        <f>IF($B75="","",IF(ISERROR(VLOOKUP($A75,'40WD'!$B$11:$B$34,1,FALSE))=TRUE,"","○"))</f>
        <v/>
      </c>
      <c r="AI75" s="60" t="str">
        <f>IF($B75="","",IF(ISERROR(VLOOKUP($A75,'50WS'!$B$11:$B$26,1,FALSE))=TRUE,"","○"))</f>
        <v/>
      </c>
      <c r="AJ75" s="61" t="str">
        <f>IF($B75="","",IF(ISERROR(VLOOKUP($A75,'50WD'!$B$11:$B$34,1,FALSE))=TRUE,"","○"))</f>
        <v/>
      </c>
      <c r="AK75" s="62" t="str">
        <f>IF($B75="","",IF(ISERROR(VLOOKUP($A75,'55WS'!$B$11:$B$26,1,FALSE))=TRUE,"","○"))</f>
        <v/>
      </c>
      <c r="AL75" s="63" t="str">
        <f>IF($B75="","",IF(ISERROR(VLOOKUP($A75,'55WD'!$B$11:$B$34,1,FALSE))=TRUE,"","○"))</f>
        <v/>
      </c>
      <c r="AM75" s="25" t="str">
        <f>IF(VLOOKUP($A75,選手名簿!$A$6:$U$105,2)&lt;&gt;"",IF(COUNTA($F75:$F75)&gt;=0,IF(COUNTIF($G75:$AL75,"○")&lt;1,1,""),""),"")</f>
        <v/>
      </c>
    </row>
    <row r="76" spans="1:39" ht="15" customHeight="1">
      <c r="A76" s="48">
        <v>71</v>
      </c>
      <c r="B76" s="49" t="str">
        <f>IF($A76="","",IF(VLOOKUP($A76,選手名簿!$A$6:$U$105,2)="","",VLOOKUP($A76,選手名簿!$A$6:$U$105,2)))</f>
        <v/>
      </c>
      <c r="C76" s="50" t="str">
        <f>IF($A76="","",IF(VLOOKUP($A76,選手名簿!$A$6:$U$105,3)="","",VLOOKUP($A76,選手名簿!$A$6:$U$105,3)))</f>
        <v/>
      </c>
      <c r="D76" s="49" t="str">
        <f>IF($A76="","",IF(VLOOKUP($A76,選手名簿!$A$6:$U$105,4)="","",VLOOKUP($A76,選手名簿!$A$6:$U$105,4)))</f>
        <v/>
      </c>
      <c r="E76" s="98" t="str">
        <f>IF($A76="","",IF(VLOOKUP($A76,選手名簿!$A$6:$U$105,5)="","",VLOOKUP($A76,選手名簿!$A$6:$U$105,5)))</f>
        <v/>
      </c>
      <c r="F76" s="102"/>
      <c r="G76" s="20"/>
      <c r="H76" s="21"/>
      <c r="I76" s="21"/>
      <c r="J76" s="42" t="str">
        <f>IF($B76="","",IF(ISERROR(VLOOKUP($A76,MT!$B$14:$B$19,1,FALSE))=TRUE,"","○"))</f>
        <v/>
      </c>
      <c r="K76" s="43" t="str">
        <f>IF($B76="","",IF(ISERROR(VLOOKUP($A76,WT!$B$14:$B$19,1,FALSE))=TRUE,"","○"))</f>
        <v/>
      </c>
      <c r="L76" s="119" t="str">
        <f>IF($B76="","",IF(ISERROR(VLOOKUP($A76,OBT!$B$14:$B$22,1,FALSE)=TRUE),"","○"))</f>
        <v/>
      </c>
      <c r="M76" s="116"/>
      <c r="N76" s="119" t="str">
        <f>IF($B76="","",IF(ISERROR(VLOOKUP($A76,HBT!$B$14:$B$22,1,FALSE)=TRUE),"","○"))</f>
        <v/>
      </c>
      <c r="O76" s="75" t="str">
        <f>IF($B76="","",IF(ISERROR(VLOOKUP($A76,MS!$B$11:$B$26,1,FALSE))=TRUE,"","○"))</f>
        <v/>
      </c>
      <c r="P76" s="52" t="str">
        <f>IF($B76="","",IF(ISERROR(VLOOKUP($A76,MD!$B$11:$B$34,1,FALSE))=TRUE,"","○"))</f>
        <v/>
      </c>
      <c r="Q76" s="60" t="str">
        <f>IF($B76="","",IF(ISERROR(VLOOKUP($A76,'30MS'!$B$11:$B$26,1,FALSE))=TRUE,"","○"))</f>
        <v/>
      </c>
      <c r="R76" s="61" t="str">
        <f>IF($B76="","",IF(ISERROR(VLOOKUP($A76,'30MD'!$B$11:$B$34,1,FALSE))=TRUE,"","○"))</f>
        <v/>
      </c>
      <c r="S76" s="60" t="str">
        <f>IF($B76="","",IF(ISERROR(VLOOKUP($A76,'40MS'!$B$11:$B$26,1,FALSE))=TRUE,"","○"))</f>
        <v/>
      </c>
      <c r="T76" s="61" t="str">
        <f>IF($B76="","",IF(ISERROR(VLOOKUP($A76,'40MD'!$B$11:$B$34,1,FALSE))=TRUE,"","○"))</f>
        <v/>
      </c>
      <c r="U76" s="60" t="str">
        <f>IF($B76="","",IF(ISERROR(VLOOKUP($A76,'50MS'!$B$11:$B$26,1,FALSE))=TRUE,"","○"))</f>
        <v/>
      </c>
      <c r="V76" s="61" t="str">
        <f>IF($B76="","",IF(ISERROR(VLOOKUP($A76,'50MD'!$B$11:$B$34,1,FALSE))=TRUE,"","○"))</f>
        <v/>
      </c>
      <c r="W76" s="60" t="str">
        <f>IF($B76="","",IF(ISERROR(VLOOKUP($A76,'60MS'!$B$11:$B$26,1,FALSE))=TRUE,"","○"))</f>
        <v/>
      </c>
      <c r="X76" s="61" t="str">
        <f>IF($B76="","",IF(ISERROR(VLOOKUP($A76,'60MD'!$B$11:$B$34,1,FALSE))=TRUE,"","○"))</f>
        <v/>
      </c>
      <c r="Y76" s="62" t="str">
        <f>IF($B76="","",IF(ISERROR(VLOOKUP($A76,'65MS'!$B$11:$B$26,1,FALSE))=TRUE,"","○"))</f>
        <v/>
      </c>
      <c r="Z76" s="61" t="str">
        <f>IF($B76="","",IF(ISERROR(VLOOKUP($A76,'65MD'!$B$11:$B$34,1,FALSE))=TRUE,"","○"))</f>
        <v/>
      </c>
      <c r="AA76" s="60" t="str">
        <f>IF($B76="","",IF(ISERROR(VLOOKUP($A76,'70MS'!$B$11:$B$26,1,FALSE))=TRUE,"","○"))</f>
        <v/>
      </c>
      <c r="AB76" s="61" t="str">
        <f>IF($B76="","",IF(ISERROR(VLOOKUP($A76,'70MD'!$B$11:$B$34,1,FALSE))=TRUE,"","○"))</f>
        <v/>
      </c>
      <c r="AC76" s="60" t="str">
        <f>IF($B76="","",IF(ISERROR(VLOOKUP($A76,WS!$B$11:$B$26,1,FALSE))=TRUE,"","○"))</f>
        <v/>
      </c>
      <c r="AD76" s="61" t="str">
        <f>IF($B76="","",IF(ISERROR(VLOOKUP($A76,WD!$B$11:$B$34,1,FALSE))=TRUE,"","○"))</f>
        <v/>
      </c>
      <c r="AE76" s="60" t="str">
        <f>IF($B76="","",IF(ISERROR(VLOOKUP($A76,'30WS'!$B$11:$B$26,1,FALSE))=TRUE,"","○"))</f>
        <v/>
      </c>
      <c r="AF76" s="61" t="str">
        <f>IF($B76="","",IF(ISERROR(VLOOKUP($A76,'30WD'!$B$11:$B$34,1,FALSE))=TRUE,"","○"))</f>
        <v/>
      </c>
      <c r="AG76" s="62" t="str">
        <f>IF($B76="","",IF(ISERROR(VLOOKUP($A76,'40WS'!$B$11:$B$26,1,FALSE))=TRUE,"","○"))</f>
        <v/>
      </c>
      <c r="AH76" s="61" t="str">
        <f>IF($B76="","",IF(ISERROR(VLOOKUP($A76,'40WD'!$B$11:$B$34,1,FALSE))=TRUE,"","○"))</f>
        <v/>
      </c>
      <c r="AI76" s="60" t="str">
        <f>IF($B76="","",IF(ISERROR(VLOOKUP($A76,'50WS'!$B$11:$B$26,1,FALSE))=TRUE,"","○"))</f>
        <v/>
      </c>
      <c r="AJ76" s="61" t="str">
        <f>IF($B76="","",IF(ISERROR(VLOOKUP($A76,'50WD'!$B$11:$B$34,1,FALSE))=TRUE,"","○"))</f>
        <v/>
      </c>
      <c r="AK76" s="62" t="str">
        <f>IF($B76="","",IF(ISERROR(VLOOKUP($A76,'55WS'!$B$11:$B$26,1,FALSE))=TRUE,"","○"))</f>
        <v/>
      </c>
      <c r="AL76" s="63" t="str">
        <f>IF($B76="","",IF(ISERROR(VLOOKUP($A76,'55WD'!$B$11:$B$34,1,FALSE))=TRUE,"","○"))</f>
        <v/>
      </c>
      <c r="AM76" s="25" t="str">
        <f>IF(VLOOKUP($A76,選手名簿!$A$6:$U$105,2)&lt;&gt;"",IF(COUNTA($F76:$F76)&gt;=0,IF(COUNTIF($G76:$AL76,"○")&lt;1,1,""),""),"")</f>
        <v/>
      </c>
    </row>
    <row r="77" spans="1:39" ht="15" customHeight="1">
      <c r="A77" s="48">
        <v>72</v>
      </c>
      <c r="B77" s="49" t="str">
        <f>IF($A77="","",IF(VLOOKUP($A77,選手名簿!$A$6:$U$105,2)="","",VLOOKUP($A77,選手名簿!$A$6:$U$105,2)))</f>
        <v/>
      </c>
      <c r="C77" s="50" t="str">
        <f>IF($A77="","",IF(VLOOKUP($A77,選手名簿!$A$6:$U$105,3)="","",VLOOKUP($A77,選手名簿!$A$6:$U$105,3)))</f>
        <v/>
      </c>
      <c r="D77" s="49" t="str">
        <f>IF($A77="","",IF(VLOOKUP($A77,選手名簿!$A$6:$U$105,4)="","",VLOOKUP($A77,選手名簿!$A$6:$U$105,4)))</f>
        <v/>
      </c>
      <c r="E77" s="98" t="str">
        <f>IF($A77="","",IF(VLOOKUP($A77,選手名簿!$A$6:$U$105,5)="","",VLOOKUP($A77,選手名簿!$A$6:$U$105,5)))</f>
        <v/>
      </c>
      <c r="F77" s="102"/>
      <c r="G77" s="20"/>
      <c r="H77" s="21"/>
      <c r="I77" s="21"/>
      <c r="J77" s="42" t="str">
        <f>IF($B77="","",IF(ISERROR(VLOOKUP($A77,MT!$B$14:$B$19,1,FALSE))=TRUE,"","○"))</f>
        <v/>
      </c>
      <c r="K77" s="43" t="str">
        <f>IF($B77="","",IF(ISERROR(VLOOKUP($A77,WT!$B$14:$B$19,1,FALSE))=TRUE,"","○"))</f>
        <v/>
      </c>
      <c r="L77" s="119" t="str">
        <f>IF($B77="","",IF(ISERROR(VLOOKUP($A77,OBT!$B$14:$B$22,1,FALSE)=TRUE),"","○"))</f>
        <v/>
      </c>
      <c r="M77" s="116"/>
      <c r="N77" s="119" t="str">
        <f>IF($B77="","",IF(ISERROR(VLOOKUP($A77,HBT!$B$14:$B$22,1,FALSE)=TRUE),"","○"))</f>
        <v/>
      </c>
      <c r="O77" s="75" t="str">
        <f>IF($B77="","",IF(ISERROR(VLOOKUP($A77,MS!$B$11:$B$26,1,FALSE))=TRUE,"","○"))</f>
        <v/>
      </c>
      <c r="P77" s="52" t="str">
        <f>IF($B77="","",IF(ISERROR(VLOOKUP($A77,MD!$B$11:$B$34,1,FALSE))=TRUE,"","○"))</f>
        <v/>
      </c>
      <c r="Q77" s="60" t="str">
        <f>IF($B77="","",IF(ISERROR(VLOOKUP($A77,'30MS'!$B$11:$B$26,1,FALSE))=TRUE,"","○"))</f>
        <v/>
      </c>
      <c r="R77" s="61" t="str">
        <f>IF($B77="","",IF(ISERROR(VLOOKUP($A77,'30MD'!$B$11:$B$34,1,FALSE))=TRUE,"","○"))</f>
        <v/>
      </c>
      <c r="S77" s="60" t="str">
        <f>IF($B77="","",IF(ISERROR(VLOOKUP($A77,'40MS'!$B$11:$B$26,1,FALSE))=TRUE,"","○"))</f>
        <v/>
      </c>
      <c r="T77" s="61" t="str">
        <f>IF($B77="","",IF(ISERROR(VLOOKUP($A77,'40MD'!$B$11:$B$34,1,FALSE))=TRUE,"","○"))</f>
        <v/>
      </c>
      <c r="U77" s="60" t="str">
        <f>IF($B77="","",IF(ISERROR(VLOOKUP($A77,'50MS'!$B$11:$B$26,1,FALSE))=TRUE,"","○"))</f>
        <v/>
      </c>
      <c r="V77" s="61" t="str">
        <f>IF($B77="","",IF(ISERROR(VLOOKUP($A77,'50MD'!$B$11:$B$34,1,FALSE))=TRUE,"","○"))</f>
        <v/>
      </c>
      <c r="W77" s="60" t="str">
        <f>IF($B77="","",IF(ISERROR(VLOOKUP($A77,'60MS'!$B$11:$B$26,1,FALSE))=TRUE,"","○"))</f>
        <v/>
      </c>
      <c r="X77" s="61" t="str">
        <f>IF($B77="","",IF(ISERROR(VLOOKUP($A77,'60MD'!$B$11:$B$34,1,FALSE))=TRUE,"","○"))</f>
        <v/>
      </c>
      <c r="Y77" s="62" t="str">
        <f>IF($B77="","",IF(ISERROR(VLOOKUP($A77,'65MS'!$B$11:$B$26,1,FALSE))=TRUE,"","○"))</f>
        <v/>
      </c>
      <c r="Z77" s="61" t="str">
        <f>IF($B77="","",IF(ISERROR(VLOOKUP($A77,'65MD'!$B$11:$B$34,1,FALSE))=TRUE,"","○"))</f>
        <v/>
      </c>
      <c r="AA77" s="60" t="str">
        <f>IF($B77="","",IF(ISERROR(VLOOKUP($A77,'70MS'!$B$11:$B$26,1,FALSE))=TRUE,"","○"))</f>
        <v/>
      </c>
      <c r="AB77" s="61" t="str">
        <f>IF($B77="","",IF(ISERROR(VLOOKUP($A77,'70MD'!$B$11:$B$34,1,FALSE))=TRUE,"","○"))</f>
        <v/>
      </c>
      <c r="AC77" s="60" t="str">
        <f>IF($B77="","",IF(ISERROR(VLOOKUP($A77,WS!$B$11:$B$26,1,FALSE))=TRUE,"","○"))</f>
        <v/>
      </c>
      <c r="AD77" s="61" t="str">
        <f>IF($B77="","",IF(ISERROR(VLOOKUP($A77,WD!$B$11:$B$34,1,FALSE))=TRUE,"","○"))</f>
        <v/>
      </c>
      <c r="AE77" s="60" t="str">
        <f>IF($B77="","",IF(ISERROR(VLOOKUP($A77,'30WS'!$B$11:$B$26,1,FALSE))=TRUE,"","○"))</f>
        <v/>
      </c>
      <c r="AF77" s="61" t="str">
        <f>IF($B77="","",IF(ISERROR(VLOOKUP($A77,'30WD'!$B$11:$B$34,1,FALSE))=TRUE,"","○"))</f>
        <v/>
      </c>
      <c r="AG77" s="62" t="str">
        <f>IF($B77="","",IF(ISERROR(VLOOKUP($A77,'40WS'!$B$11:$B$26,1,FALSE))=TRUE,"","○"))</f>
        <v/>
      </c>
      <c r="AH77" s="61" t="str">
        <f>IF($B77="","",IF(ISERROR(VLOOKUP($A77,'40WD'!$B$11:$B$34,1,FALSE))=TRUE,"","○"))</f>
        <v/>
      </c>
      <c r="AI77" s="60" t="str">
        <f>IF($B77="","",IF(ISERROR(VLOOKUP($A77,'50WS'!$B$11:$B$26,1,FALSE))=TRUE,"","○"))</f>
        <v/>
      </c>
      <c r="AJ77" s="61" t="str">
        <f>IF($B77="","",IF(ISERROR(VLOOKUP($A77,'50WD'!$B$11:$B$34,1,FALSE))=TRUE,"","○"))</f>
        <v/>
      </c>
      <c r="AK77" s="62" t="str">
        <f>IF($B77="","",IF(ISERROR(VLOOKUP($A77,'55WS'!$B$11:$B$26,1,FALSE))=TRUE,"","○"))</f>
        <v/>
      </c>
      <c r="AL77" s="63" t="str">
        <f>IF($B77="","",IF(ISERROR(VLOOKUP($A77,'55WD'!$B$11:$B$34,1,FALSE))=TRUE,"","○"))</f>
        <v/>
      </c>
      <c r="AM77" s="25" t="str">
        <f>IF(VLOOKUP($A77,選手名簿!$A$6:$U$105,2)&lt;&gt;"",IF(COUNTA($F77:$F77)&gt;=0,IF(COUNTIF($G77:$AL77,"○")&lt;1,1,""),""),"")</f>
        <v/>
      </c>
    </row>
    <row r="78" spans="1:39" ht="15" customHeight="1">
      <c r="A78" s="48">
        <v>73</v>
      </c>
      <c r="B78" s="49" t="str">
        <f>IF($A78="","",IF(VLOOKUP($A78,選手名簿!$A$6:$U$105,2)="","",VLOOKUP($A78,選手名簿!$A$6:$U$105,2)))</f>
        <v/>
      </c>
      <c r="C78" s="50" t="str">
        <f>IF($A78="","",IF(VLOOKUP($A78,選手名簿!$A$6:$U$105,3)="","",VLOOKUP($A78,選手名簿!$A$6:$U$105,3)))</f>
        <v/>
      </c>
      <c r="D78" s="49" t="str">
        <f>IF($A78="","",IF(VLOOKUP($A78,選手名簿!$A$6:$U$105,4)="","",VLOOKUP($A78,選手名簿!$A$6:$U$105,4)))</f>
        <v/>
      </c>
      <c r="E78" s="98" t="str">
        <f>IF($A78="","",IF(VLOOKUP($A78,選手名簿!$A$6:$U$105,5)="","",VLOOKUP($A78,選手名簿!$A$6:$U$105,5)))</f>
        <v/>
      </c>
      <c r="F78" s="102"/>
      <c r="G78" s="20"/>
      <c r="H78" s="21"/>
      <c r="I78" s="21"/>
      <c r="J78" s="42" t="str">
        <f>IF($B78="","",IF(ISERROR(VLOOKUP($A78,MT!$B$14:$B$19,1,FALSE))=TRUE,"","○"))</f>
        <v/>
      </c>
      <c r="K78" s="43" t="str">
        <f>IF($B78="","",IF(ISERROR(VLOOKUP($A78,WT!$B$14:$B$19,1,FALSE))=TRUE,"","○"))</f>
        <v/>
      </c>
      <c r="L78" s="119" t="str">
        <f>IF($B78="","",IF(ISERROR(VLOOKUP($A78,OBT!$B$14:$B$22,1,FALSE)=TRUE),"","○"))</f>
        <v/>
      </c>
      <c r="M78" s="116"/>
      <c r="N78" s="119" t="str">
        <f>IF($B78="","",IF(ISERROR(VLOOKUP($A78,HBT!$B$14:$B$22,1,FALSE)=TRUE),"","○"))</f>
        <v/>
      </c>
      <c r="O78" s="75" t="str">
        <f>IF($B78="","",IF(ISERROR(VLOOKUP($A78,MS!$B$11:$B$26,1,FALSE))=TRUE,"","○"))</f>
        <v/>
      </c>
      <c r="P78" s="52" t="str">
        <f>IF($B78="","",IF(ISERROR(VLOOKUP($A78,MD!$B$11:$B$34,1,FALSE))=TRUE,"","○"))</f>
        <v/>
      </c>
      <c r="Q78" s="60" t="str">
        <f>IF($B78="","",IF(ISERROR(VLOOKUP($A78,'30MS'!$B$11:$B$26,1,FALSE))=TRUE,"","○"))</f>
        <v/>
      </c>
      <c r="R78" s="61" t="str">
        <f>IF($B78="","",IF(ISERROR(VLOOKUP($A78,'30MD'!$B$11:$B$34,1,FALSE))=TRUE,"","○"))</f>
        <v/>
      </c>
      <c r="S78" s="60" t="str">
        <f>IF($B78="","",IF(ISERROR(VLOOKUP($A78,'40MS'!$B$11:$B$26,1,FALSE))=TRUE,"","○"))</f>
        <v/>
      </c>
      <c r="T78" s="61" t="str">
        <f>IF($B78="","",IF(ISERROR(VLOOKUP($A78,'40MD'!$B$11:$B$34,1,FALSE))=TRUE,"","○"))</f>
        <v/>
      </c>
      <c r="U78" s="60" t="str">
        <f>IF($B78="","",IF(ISERROR(VLOOKUP($A78,'50MS'!$B$11:$B$26,1,FALSE))=TRUE,"","○"))</f>
        <v/>
      </c>
      <c r="V78" s="61" t="str">
        <f>IF($B78="","",IF(ISERROR(VLOOKUP($A78,'50MD'!$B$11:$B$34,1,FALSE))=TRUE,"","○"))</f>
        <v/>
      </c>
      <c r="W78" s="60" t="str">
        <f>IF($B78="","",IF(ISERROR(VLOOKUP($A78,'60MS'!$B$11:$B$26,1,FALSE))=TRUE,"","○"))</f>
        <v/>
      </c>
      <c r="X78" s="61" t="str">
        <f>IF($B78="","",IF(ISERROR(VLOOKUP($A78,'60MD'!$B$11:$B$34,1,FALSE))=TRUE,"","○"))</f>
        <v/>
      </c>
      <c r="Y78" s="62" t="str">
        <f>IF($B78="","",IF(ISERROR(VLOOKUP($A78,'65MS'!$B$11:$B$26,1,FALSE))=TRUE,"","○"))</f>
        <v/>
      </c>
      <c r="Z78" s="61" t="str">
        <f>IF($B78="","",IF(ISERROR(VLOOKUP($A78,'65MD'!$B$11:$B$34,1,FALSE))=TRUE,"","○"))</f>
        <v/>
      </c>
      <c r="AA78" s="60" t="str">
        <f>IF($B78="","",IF(ISERROR(VLOOKUP($A78,'70MS'!$B$11:$B$26,1,FALSE))=TRUE,"","○"))</f>
        <v/>
      </c>
      <c r="AB78" s="61" t="str">
        <f>IF($B78="","",IF(ISERROR(VLOOKUP($A78,'70MD'!$B$11:$B$34,1,FALSE))=TRUE,"","○"))</f>
        <v/>
      </c>
      <c r="AC78" s="60" t="str">
        <f>IF($B78="","",IF(ISERROR(VLOOKUP($A78,WS!$B$11:$B$26,1,FALSE))=TRUE,"","○"))</f>
        <v/>
      </c>
      <c r="AD78" s="61" t="str">
        <f>IF($B78="","",IF(ISERROR(VLOOKUP($A78,WD!$B$11:$B$34,1,FALSE))=TRUE,"","○"))</f>
        <v/>
      </c>
      <c r="AE78" s="60" t="str">
        <f>IF($B78="","",IF(ISERROR(VLOOKUP($A78,'30WS'!$B$11:$B$26,1,FALSE))=TRUE,"","○"))</f>
        <v/>
      </c>
      <c r="AF78" s="61" t="str">
        <f>IF($B78="","",IF(ISERROR(VLOOKUP($A78,'30WD'!$B$11:$B$34,1,FALSE))=TRUE,"","○"))</f>
        <v/>
      </c>
      <c r="AG78" s="62" t="str">
        <f>IF($B78="","",IF(ISERROR(VLOOKUP($A78,'40WS'!$B$11:$B$26,1,FALSE))=TRUE,"","○"))</f>
        <v/>
      </c>
      <c r="AH78" s="61" t="str">
        <f>IF($B78="","",IF(ISERROR(VLOOKUP($A78,'40WD'!$B$11:$B$34,1,FALSE))=TRUE,"","○"))</f>
        <v/>
      </c>
      <c r="AI78" s="60" t="str">
        <f>IF($B78="","",IF(ISERROR(VLOOKUP($A78,'50WS'!$B$11:$B$26,1,FALSE))=TRUE,"","○"))</f>
        <v/>
      </c>
      <c r="AJ78" s="61" t="str">
        <f>IF($B78="","",IF(ISERROR(VLOOKUP($A78,'50WD'!$B$11:$B$34,1,FALSE))=TRUE,"","○"))</f>
        <v/>
      </c>
      <c r="AK78" s="62" t="str">
        <f>IF($B78="","",IF(ISERROR(VLOOKUP($A78,'55WS'!$B$11:$B$26,1,FALSE))=TRUE,"","○"))</f>
        <v/>
      </c>
      <c r="AL78" s="63" t="str">
        <f>IF($B78="","",IF(ISERROR(VLOOKUP($A78,'55WD'!$B$11:$B$34,1,FALSE))=TRUE,"","○"))</f>
        <v/>
      </c>
      <c r="AM78" s="25" t="str">
        <f>IF(VLOOKUP($A78,選手名簿!$A$6:$U$105,2)&lt;&gt;"",IF(COUNTA($F78:$F78)&gt;=0,IF(COUNTIF($G78:$AL78,"○")&lt;1,1,""),""),"")</f>
        <v/>
      </c>
    </row>
    <row r="79" spans="1:39" ht="15" customHeight="1">
      <c r="A79" s="48">
        <v>74</v>
      </c>
      <c r="B79" s="49" t="str">
        <f>IF($A79="","",IF(VLOOKUP($A79,選手名簿!$A$6:$U$105,2)="","",VLOOKUP($A79,選手名簿!$A$6:$U$105,2)))</f>
        <v/>
      </c>
      <c r="C79" s="50" t="str">
        <f>IF($A79="","",IF(VLOOKUP($A79,選手名簿!$A$6:$U$105,3)="","",VLOOKUP($A79,選手名簿!$A$6:$U$105,3)))</f>
        <v/>
      </c>
      <c r="D79" s="49" t="str">
        <f>IF($A79="","",IF(VLOOKUP($A79,選手名簿!$A$6:$U$105,4)="","",VLOOKUP($A79,選手名簿!$A$6:$U$105,4)))</f>
        <v/>
      </c>
      <c r="E79" s="98" t="str">
        <f>IF($A79="","",IF(VLOOKUP($A79,選手名簿!$A$6:$U$105,5)="","",VLOOKUP($A79,選手名簿!$A$6:$U$105,5)))</f>
        <v/>
      </c>
      <c r="F79" s="102"/>
      <c r="G79" s="20"/>
      <c r="H79" s="21"/>
      <c r="I79" s="21"/>
      <c r="J79" s="42" t="str">
        <f>IF($B79="","",IF(ISERROR(VLOOKUP($A79,MT!$B$14:$B$19,1,FALSE))=TRUE,"","○"))</f>
        <v/>
      </c>
      <c r="K79" s="43" t="str">
        <f>IF($B79="","",IF(ISERROR(VLOOKUP($A79,WT!$B$14:$B$19,1,FALSE))=TRUE,"","○"))</f>
        <v/>
      </c>
      <c r="L79" s="119" t="str">
        <f>IF($B79="","",IF(ISERROR(VLOOKUP($A79,OBT!$B$14:$B$22,1,FALSE)=TRUE),"","○"))</f>
        <v/>
      </c>
      <c r="M79" s="116"/>
      <c r="N79" s="119" t="str">
        <f>IF($B79="","",IF(ISERROR(VLOOKUP($A79,HBT!$B$14:$B$22,1,FALSE)=TRUE),"","○"))</f>
        <v/>
      </c>
      <c r="O79" s="75" t="str">
        <f>IF($B79="","",IF(ISERROR(VLOOKUP($A79,MS!$B$11:$B$26,1,FALSE))=TRUE,"","○"))</f>
        <v/>
      </c>
      <c r="P79" s="52" t="str">
        <f>IF($B79="","",IF(ISERROR(VLOOKUP($A79,MD!$B$11:$B$34,1,FALSE))=TRUE,"","○"))</f>
        <v/>
      </c>
      <c r="Q79" s="60" t="str">
        <f>IF($B79="","",IF(ISERROR(VLOOKUP($A79,'30MS'!$B$11:$B$26,1,FALSE))=TRUE,"","○"))</f>
        <v/>
      </c>
      <c r="R79" s="61" t="str">
        <f>IF($B79="","",IF(ISERROR(VLOOKUP($A79,'30MD'!$B$11:$B$34,1,FALSE))=TRUE,"","○"))</f>
        <v/>
      </c>
      <c r="S79" s="60" t="str">
        <f>IF($B79="","",IF(ISERROR(VLOOKUP($A79,'40MS'!$B$11:$B$26,1,FALSE))=TRUE,"","○"))</f>
        <v/>
      </c>
      <c r="T79" s="61" t="str">
        <f>IF($B79="","",IF(ISERROR(VLOOKUP($A79,'40MD'!$B$11:$B$34,1,FALSE))=TRUE,"","○"))</f>
        <v/>
      </c>
      <c r="U79" s="60" t="str">
        <f>IF($B79="","",IF(ISERROR(VLOOKUP($A79,'50MS'!$B$11:$B$26,1,FALSE))=TRUE,"","○"))</f>
        <v/>
      </c>
      <c r="V79" s="61" t="str">
        <f>IF($B79="","",IF(ISERROR(VLOOKUP($A79,'50MD'!$B$11:$B$34,1,FALSE))=TRUE,"","○"))</f>
        <v/>
      </c>
      <c r="W79" s="60" t="str">
        <f>IF($B79="","",IF(ISERROR(VLOOKUP($A79,'60MS'!$B$11:$B$26,1,FALSE))=TRUE,"","○"))</f>
        <v/>
      </c>
      <c r="X79" s="61" t="str">
        <f>IF($B79="","",IF(ISERROR(VLOOKUP($A79,'60MD'!$B$11:$B$34,1,FALSE))=TRUE,"","○"))</f>
        <v/>
      </c>
      <c r="Y79" s="62" t="str">
        <f>IF($B79="","",IF(ISERROR(VLOOKUP($A79,'65MS'!$B$11:$B$26,1,FALSE))=TRUE,"","○"))</f>
        <v/>
      </c>
      <c r="Z79" s="61" t="str">
        <f>IF($B79="","",IF(ISERROR(VLOOKUP($A79,'65MD'!$B$11:$B$34,1,FALSE))=TRUE,"","○"))</f>
        <v/>
      </c>
      <c r="AA79" s="60" t="str">
        <f>IF($B79="","",IF(ISERROR(VLOOKUP($A79,'70MS'!$B$11:$B$26,1,FALSE))=TRUE,"","○"))</f>
        <v/>
      </c>
      <c r="AB79" s="61" t="str">
        <f>IF($B79="","",IF(ISERROR(VLOOKUP($A79,'70MD'!$B$11:$B$34,1,FALSE))=TRUE,"","○"))</f>
        <v/>
      </c>
      <c r="AC79" s="60" t="str">
        <f>IF($B79="","",IF(ISERROR(VLOOKUP($A79,WS!$B$11:$B$26,1,FALSE))=TRUE,"","○"))</f>
        <v/>
      </c>
      <c r="AD79" s="61" t="str">
        <f>IF($B79="","",IF(ISERROR(VLOOKUP($A79,WD!$B$11:$B$34,1,FALSE))=TRUE,"","○"))</f>
        <v/>
      </c>
      <c r="AE79" s="60" t="str">
        <f>IF($B79="","",IF(ISERROR(VLOOKUP($A79,'30WS'!$B$11:$B$26,1,FALSE))=TRUE,"","○"))</f>
        <v/>
      </c>
      <c r="AF79" s="61" t="str">
        <f>IF($B79="","",IF(ISERROR(VLOOKUP($A79,'30WD'!$B$11:$B$34,1,FALSE))=TRUE,"","○"))</f>
        <v/>
      </c>
      <c r="AG79" s="62" t="str">
        <f>IF($B79="","",IF(ISERROR(VLOOKUP($A79,'40WS'!$B$11:$B$26,1,FALSE))=TRUE,"","○"))</f>
        <v/>
      </c>
      <c r="AH79" s="61" t="str">
        <f>IF($B79="","",IF(ISERROR(VLOOKUP($A79,'40WD'!$B$11:$B$34,1,FALSE))=TRUE,"","○"))</f>
        <v/>
      </c>
      <c r="AI79" s="60" t="str">
        <f>IF($B79="","",IF(ISERROR(VLOOKUP($A79,'50WS'!$B$11:$B$26,1,FALSE))=TRUE,"","○"))</f>
        <v/>
      </c>
      <c r="AJ79" s="61" t="str">
        <f>IF($B79="","",IF(ISERROR(VLOOKUP($A79,'50WD'!$B$11:$B$34,1,FALSE))=TRUE,"","○"))</f>
        <v/>
      </c>
      <c r="AK79" s="62" t="str">
        <f>IF($B79="","",IF(ISERROR(VLOOKUP($A79,'55WS'!$B$11:$B$26,1,FALSE))=TRUE,"","○"))</f>
        <v/>
      </c>
      <c r="AL79" s="63" t="str">
        <f>IF($B79="","",IF(ISERROR(VLOOKUP($A79,'55WD'!$B$11:$B$34,1,FALSE))=TRUE,"","○"))</f>
        <v/>
      </c>
      <c r="AM79" s="25" t="str">
        <f>IF(VLOOKUP($A79,選手名簿!$A$6:$U$105,2)&lt;&gt;"",IF(COUNTA($F79:$F79)&gt;=0,IF(COUNTIF($G79:$AL79,"○")&lt;1,1,""),""),"")</f>
        <v/>
      </c>
    </row>
    <row r="80" spans="1:39" ht="15" customHeight="1">
      <c r="A80" s="48">
        <v>75</v>
      </c>
      <c r="B80" s="49" t="str">
        <f>IF($A80="","",IF(VLOOKUP($A80,選手名簿!$A$6:$U$105,2)="","",VLOOKUP($A80,選手名簿!$A$6:$U$105,2)))</f>
        <v/>
      </c>
      <c r="C80" s="50" t="str">
        <f>IF($A80="","",IF(VLOOKUP($A80,選手名簿!$A$6:$U$105,3)="","",VLOOKUP($A80,選手名簿!$A$6:$U$105,3)))</f>
        <v/>
      </c>
      <c r="D80" s="49" t="str">
        <f>IF($A80="","",IF(VLOOKUP($A80,選手名簿!$A$6:$U$105,4)="","",VLOOKUP($A80,選手名簿!$A$6:$U$105,4)))</f>
        <v/>
      </c>
      <c r="E80" s="98" t="str">
        <f>IF($A80="","",IF(VLOOKUP($A80,選手名簿!$A$6:$U$105,5)="","",VLOOKUP($A80,選手名簿!$A$6:$U$105,5)))</f>
        <v/>
      </c>
      <c r="F80" s="102"/>
      <c r="G80" s="20"/>
      <c r="H80" s="21"/>
      <c r="I80" s="21"/>
      <c r="J80" s="42" t="str">
        <f>IF($B80="","",IF(ISERROR(VLOOKUP($A80,MT!$B$14:$B$19,1,FALSE))=TRUE,"","○"))</f>
        <v/>
      </c>
      <c r="K80" s="43" t="str">
        <f>IF($B80="","",IF(ISERROR(VLOOKUP($A80,WT!$B$14:$B$19,1,FALSE))=TRUE,"","○"))</f>
        <v/>
      </c>
      <c r="L80" s="119" t="str">
        <f>IF($B80="","",IF(ISERROR(VLOOKUP($A80,OBT!$B$14:$B$22,1,FALSE)=TRUE),"","○"))</f>
        <v/>
      </c>
      <c r="M80" s="116"/>
      <c r="N80" s="119" t="str">
        <f>IF($B80="","",IF(ISERROR(VLOOKUP($A80,HBT!$B$14:$B$22,1,FALSE)=TRUE),"","○"))</f>
        <v/>
      </c>
      <c r="O80" s="75" t="str">
        <f>IF($B80="","",IF(ISERROR(VLOOKUP($A80,MS!$B$11:$B$26,1,FALSE))=TRUE,"","○"))</f>
        <v/>
      </c>
      <c r="P80" s="52" t="str">
        <f>IF($B80="","",IF(ISERROR(VLOOKUP($A80,MD!$B$11:$B$34,1,FALSE))=TRUE,"","○"))</f>
        <v/>
      </c>
      <c r="Q80" s="60" t="str">
        <f>IF($B80="","",IF(ISERROR(VLOOKUP($A80,'30MS'!$B$11:$B$26,1,FALSE))=TRUE,"","○"))</f>
        <v/>
      </c>
      <c r="R80" s="61" t="str">
        <f>IF($B80="","",IF(ISERROR(VLOOKUP($A80,'30MD'!$B$11:$B$34,1,FALSE))=TRUE,"","○"))</f>
        <v/>
      </c>
      <c r="S80" s="60" t="str">
        <f>IF($B80="","",IF(ISERROR(VLOOKUP($A80,'40MS'!$B$11:$B$26,1,FALSE))=TRUE,"","○"))</f>
        <v/>
      </c>
      <c r="T80" s="61" t="str">
        <f>IF($B80="","",IF(ISERROR(VLOOKUP($A80,'40MD'!$B$11:$B$34,1,FALSE))=TRUE,"","○"))</f>
        <v/>
      </c>
      <c r="U80" s="60" t="str">
        <f>IF($B80="","",IF(ISERROR(VLOOKUP($A80,'50MS'!$B$11:$B$26,1,FALSE))=TRUE,"","○"))</f>
        <v/>
      </c>
      <c r="V80" s="61" t="str">
        <f>IF($B80="","",IF(ISERROR(VLOOKUP($A80,'50MD'!$B$11:$B$34,1,FALSE))=TRUE,"","○"))</f>
        <v/>
      </c>
      <c r="W80" s="60" t="str">
        <f>IF($B80="","",IF(ISERROR(VLOOKUP($A80,'60MS'!$B$11:$B$26,1,FALSE))=TRUE,"","○"))</f>
        <v/>
      </c>
      <c r="X80" s="61" t="str">
        <f>IF($B80="","",IF(ISERROR(VLOOKUP($A80,'60MD'!$B$11:$B$34,1,FALSE))=TRUE,"","○"))</f>
        <v/>
      </c>
      <c r="Y80" s="62" t="str">
        <f>IF($B80="","",IF(ISERROR(VLOOKUP($A80,'65MS'!$B$11:$B$26,1,FALSE))=TRUE,"","○"))</f>
        <v/>
      </c>
      <c r="Z80" s="61" t="str">
        <f>IF($B80="","",IF(ISERROR(VLOOKUP($A80,'65MD'!$B$11:$B$34,1,FALSE))=TRUE,"","○"))</f>
        <v/>
      </c>
      <c r="AA80" s="60" t="str">
        <f>IF($B80="","",IF(ISERROR(VLOOKUP($A80,'70MS'!$B$11:$B$26,1,FALSE))=TRUE,"","○"))</f>
        <v/>
      </c>
      <c r="AB80" s="61" t="str">
        <f>IF($B80="","",IF(ISERROR(VLOOKUP($A80,'70MD'!$B$11:$B$34,1,FALSE))=TRUE,"","○"))</f>
        <v/>
      </c>
      <c r="AC80" s="60" t="str">
        <f>IF($B80="","",IF(ISERROR(VLOOKUP($A80,WS!$B$11:$B$26,1,FALSE))=TRUE,"","○"))</f>
        <v/>
      </c>
      <c r="AD80" s="61" t="str">
        <f>IF($B80="","",IF(ISERROR(VLOOKUP($A80,WD!$B$11:$B$34,1,FALSE))=TRUE,"","○"))</f>
        <v/>
      </c>
      <c r="AE80" s="60" t="str">
        <f>IF($B80="","",IF(ISERROR(VLOOKUP($A80,'30WS'!$B$11:$B$26,1,FALSE))=TRUE,"","○"))</f>
        <v/>
      </c>
      <c r="AF80" s="61" t="str">
        <f>IF($B80="","",IF(ISERROR(VLOOKUP($A80,'30WD'!$B$11:$B$34,1,FALSE))=TRUE,"","○"))</f>
        <v/>
      </c>
      <c r="AG80" s="62" t="str">
        <f>IF($B80="","",IF(ISERROR(VLOOKUP($A80,'40WS'!$B$11:$B$26,1,FALSE))=TRUE,"","○"))</f>
        <v/>
      </c>
      <c r="AH80" s="61" t="str">
        <f>IF($B80="","",IF(ISERROR(VLOOKUP($A80,'40WD'!$B$11:$B$34,1,FALSE))=TRUE,"","○"))</f>
        <v/>
      </c>
      <c r="AI80" s="60" t="str">
        <f>IF($B80="","",IF(ISERROR(VLOOKUP($A80,'50WS'!$B$11:$B$26,1,FALSE))=TRUE,"","○"))</f>
        <v/>
      </c>
      <c r="AJ80" s="61" t="str">
        <f>IF($B80="","",IF(ISERROR(VLOOKUP($A80,'50WD'!$B$11:$B$34,1,FALSE))=TRUE,"","○"))</f>
        <v/>
      </c>
      <c r="AK80" s="62" t="str">
        <f>IF($B80="","",IF(ISERROR(VLOOKUP($A80,'55WS'!$B$11:$B$26,1,FALSE))=TRUE,"","○"))</f>
        <v/>
      </c>
      <c r="AL80" s="63" t="str">
        <f>IF($B80="","",IF(ISERROR(VLOOKUP($A80,'55WD'!$B$11:$B$34,1,FALSE))=TRUE,"","○"))</f>
        <v/>
      </c>
      <c r="AM80" s="25" t="str">
        <f>IF(VLOOKUP($A80,選手名簿!$A$6:$U$105,2)&lt;&gt;"",IF(COUNTA($F80:$F80)&gt;=0,IF(COUNTIF($G80:$AL80,"○")&lt;1,1,""),""),"")</f>
        <v/>
      </c>
    </row>
    <row r="81" spans="1:39" ht="15" customHeight="1">
      <c r="A81" s="48">
        <v>76</v>
      </c>
      <c r="B81" s="49" t="str">
        <f>IF($A81="","",IF(VLOOKUP($A81,選手名簿!$A$6:$U$105,2)="","",VLOOKUP($A81,選手名簿!$A$6:$U$105,2)))</f>
        <v/>
      </c>
      <c r="C81" s="50" t="str">
        <f>IF($A81="","",IF(VLOOKUP($A81,選手名簿!$A$6:$U$105,3)="","",VLOOKUP($A81,選手名簿!$A$6:$U$105,3)))</f>
        <v/>
      </c>
      <c r="D81" s="49" t="str">
        <f>IF($A81="","",IF(VLOOKUP($A81,選手名簿!$A$6:$U$105,4)="","",VLOOKUP($A81,選手名簿!$A$6:$U$105,4)))</f>
        <v/>
      </c>
      <c r="E81" s="98" t="str">
        <f>IF($A81="","",IF(VLOOKUP($A81,選手名簿!$A$6:$U$105,5)="","",VLOOKUP($A81,選手名簿!$A$6:$U$105,5)))</f>
        <v/>
      </c>
      <c r="F81" s="102"/>
      <c r="G81" s="20"/>
      <c r="H81" s="21"/>
      <c r="I81" s="21"/>
      <c r="J81" s="42" t="str">
        <f>IF($B81="","",IF(ISERROR(VLOOKUP($A81,MT!$B$14:$B$19,1,FALSE))=TRUE,"","○"))</f>
        <v/>
      </c>
      <c r="K81" s="43" t="str">
        <f>IF($B81="","",IF(ISERROR(VLOOKUP($A81,WT!$B$14:$B$19,1,FALSE))=TRUE,"","○"))</f>
        <v/>
      </c>
      <c r="L81" s="119" t="str">
        <f>IF($B81="","",IF(ISERROR(VLOOKUP($A81,OBT!$B$14:$B$22,1,FALSE)=TRUE),"","○"))</f>
        <v/>
      </c>
      <c r="M81" s="116"/>
      <c r="N81" s="119" t="str">
        <f>IF($B81="","",IF(ISERROR(VLOOKUP($A81,HBT!$B$14:$B$22,1,FALSE)=TRUE),"","○"))</f>
        <v/>
      </c>
      <c r="O81" s="75" t="str">
        <f>IF($B81="","",IF(ISERROR(VLOOKUP($A81,MS!$B$11:$B$26,1,FALSE))=TRUE,"","○"))</f>
        <v/>
      </c>
      <c r="P81" s="52" t="str">
        <f>IF($B81="","",IF(ISERROR(VLOOKUP($A81,MD!$B$11:$B$34,1,FALSE))=TRUE,"","○"))</f>
        <v/>
      </c>
      <c r="Q81" s="60" t="str">
        <f>IF($B81="","",IF(ISERROR(VLOOKUP($A81,'30MS'!$B$11:$B$26,1,FALSE))=TRUE,"","○"))</f>
        <v/>
      </c>
      <c r="R81" s="61" t="str">
        <f>IF($B81="","",IF(ISERROR(VLOOKUP($A81,'30MD'!$B$11:$B$34,1,FALSE))=TRUE,"","○"))</f>
        <v/>
      </c>
      <c r="S81" s="60" t="str">
        <f>IF($B81="","",IF(ISERROR(VLOOKUP($A81,'40MS'!$B$11:$B$26,1,FALSE))=TRUE,"","○"))</f>
        <v/>
      </c>
      <c r="T81" s="61" t="str">
        <f>IF($B81="","",IF(ISERROR(VLOOKUP($A81,'40MD'!$B$11:$B$34,1,FALSE))=TRUE,"","○"))</f>
        <v/>
      </c>
      <c r="U81" s="60" t="str">
        <f>IF($B81="","",IF(ISERROR(VLOOKUP($A81,'50MS'!$B$11:$B$26,1,FALSE))=TRUE,"","○"))</f>
        <v/>
      </c>
      <c r="V81" s="61" t="str">
        <f>IF($B81="","",IF(ISERROR(VLOOKUP($A81,'50MD'!$B$11:$B$34,1,FALSE))=TRUE,"","○"))</f>
        <v/>
      </c>
      <c r="W81" s="60" t="str">
        <f>IF($B81="","",IF(ISERROR(VLOOKUP($A81,'60MS'!$B$11:$B$26,1,FALSE))=TRUE,"","○"))</f>
        <v/>
      </c>
      <c r="X81" s="61" t="str">
        <f>IF($B81="","",IF(ISERROR(VLOOKUP($A81,'60MD'!$B$11:$B$34,1,FALSE))=TRUE,"","○"))</f>
        <v/>
      </c>
      <c r="Y81" s="62" t="str">
        <f>IF($B81="","",IF(ISERROR(VLOOKUP($A81,'65MS'!$B$11:$B$26,1,FALSE))=TRUE,"","○"))</f>
        <v/>
      </c>
      <c r="Z81" s="61" t="str">
        <f>IF($B81="","",IF(ISERROR(VLOOKUP($A81,'65MD'!$B$11:$B$34,1,FALSE))=TRUE,"","○"))</f>
        <v/>
      </c>
      <c r="AA81" s="60" t="str">
        <f>IF($B81="","",IF(ISERROR(VLOOKUP($A81,'70MS'!$B$11:$B$26,1,FALSE))=TRUE,"","○"))</f>
        <v/>
      </c>
      <c r="AB81" s="61" t="str">
        <f>IF($B81="","",IF(ISERROR(VLOOKUP($A81,'70MD'!$B$11:$B$34,1,FALSE))=TRUE,"","○"))</f>
        <v/>
      </c>
      <c r="AC81" s="60" t="str">
        <f>IF($B81="","",IF(ISERROR(VLOOKUP($A81,WS!$B$11:$B$26,1,FALSE))=TRUE,"","○"))</f>
        <v/>
      </c>
      <c r="AD81" s="61" t="str">
        <f>IF($B81="","",IF(ISERROR(VLOOKUP($A81,WD!$B$11:$B$34,1,FALSE))=TRUE,"","○"))</f>
        <v/>
      </c>
      <c r="AE81" s="60" t="str">
        <f>IF($B81="","",IF(ISERROR(VLOOKUP($A81,'30WS'!$B$11:$B$26,1,FALSE))=TRUE,"","○"))</f>
        <v/>
      </c>
      <c r="AF81" s="61" t="str">
        <f>IF($B81="","",IF(ISERROR(VLOOKUP($A81,'30WD'!$B$11:$B$34,1,FALSE))=TRUE,"","○"))</f>
        <v/>
      </c>
      <c r="AG81" s="62" t="str">
        <f>IF($B81="","",IF(ISERROR(VLOOKUP($A81,'40WS'!$B$11:$B$26,1,FALSE))=TRUE,"","○"))</f>
        <v/>
      </c>
      <c r="AH81" s="61" t="str">
        <f>IF($B81="","",IF(ISERROR(VLOOKUP($A81,'40WD'!$B$11:$B$34,1,FALSE))=TRUE,"","○"))</f>
        <v/>
      </c>
      <c r="AI81" s="60" t="str">
        <f>IF($B81="","",IF(ISERROR(VLOOKUP($A81,'50WS'!$B$11:$B$26,1,FALSE))=TRUE,"","○"))</f>
        <v/>
      </c>
      <c r="AJ81" s="61" t="str">
        <f>IF($B81="","",IF(ISERROR(VLOOKUP($A81,'50WD'!$B$11:$B$34,1,FALSE))=TRUE,"","○"))</f>
        <v/>
      </c>
      <c r="AK81" s="62" t="str">
        <f>IF($B81="","",IF(ISERROR(VLOOKUP($A81,'55WS'!$B$11:$B$26,1,FALSE))=TRUE,"","○"))</f>
        <v/>
      </c>
      <c r="AL81" s="63" t="str">
        <f>IF($B81="","",IF(ISERROR(VLOOKUP($A81,'55WD'!$B$11:$B$34,1,FALSE))=TRUE,"","○"))</f>
        <v/>
      </c>
      <c r="AM81" s="25" t="str">
        <f>IF(VLOOKUP($A81,選手名簿!$A$6:$U$105,2)&lt;&gt;"",IF(COUNTA($F81:$F81)&gt;=0,IF(COUNTIF($G81:$AL81,"○")&lt;1,1,""),""),"")</f>
        <v/>
      </c>
    </row>
    <row r="82" spans="1:39" ht="15" customHeight="1">
      <c r="A82" s="48">
        <v>77</v>
      </c>
      <c r="B82" s="49" t="str">
        <f>IF($A82="","",IF(VLOOKUP($A82,選手名簿!$A$6:$U$105,2)="","",VLOOKUP($A82,選手名簿!$A$6:$U$105,2)))</f>
        <v/>
      </c>
      <c r="C82" s="50" t="str">
        <f>IF($A82="","",IF(VLOOKUP($A82,選手名簿!$A$6:$U$105,3)="","",VLOOKUP($A82,選手名簿!$A$6:$U$105,3)))</f>
        <v/>
      </c>
      <c r="D82" s="49" t="str">
        <f>IF($A82="","",IF(VLOOKUP($A82,選手名簿!$A$6:$U$105,4)="","",VLOOKUP($A82,選手名簿!$A$6:$U$105,4)))</f>
        <v/>
      </c>
      <c r="E82" s="98" t="str">
        <f>IF($A82="","",IF(VLOOKUP($A82,選手名簿!$A$6:$U$105,5)="","",VLOOKUP($A82,選手名簿!$A$6:$U$105,5)))</f>
        <v/>
      </c>
      <c r="F82" s="102"/>
      <c r="G82" s="20"/>
      <c r="H82" s="21"/>
      <c r="I82" s="21"/>
      <c r="J82" s="42" t="str">
        <f>IF($B82="","",IF(ISERROR(VLOOKUP($A82,MT!$B$14:$B$19,1,FALSE))=TRUE,"","○"))</f>
        <v/>
      </c>
      <c r="K82" s="43" t="str">
        <f>IF($B82="","",IF(ISERROR(VLOOKUP($A82,WT!$B$14:$B$19,1,FALSE))=TRUE,"","○"))</f>
        <v/>
      </c>
      <c r="L82" s="119" t="str">
        <f>IF($B82="","",IF(ISERROR(VLOOKUP($A82,OBT!$B$14:$B$22,1,FALSE)=TRUE),"","○"))</f>
        <v/>
      </c>
      <c r="M82" s="116"/>
      <c r="N82" s="119" t="str">
        <f>IF($B82="","",IF(ISERROR(VLOOKUP($A82,HBT!$B$14:$B$22,1,FALSE)=TRUE),"","○"))</f>
        <v/>
      </c>
      <c r="O82" s="75" t="str">
        <f>IF($B82="","",IF(ISERROR(VLOOKUP($A82,MS!$B$11:$B$26,1,FALSE))=TRUE,"","○"))</f>
        <v/>
      </c>
      <c r="P82" s="52" t="str">
        <f>IF($B82="","",IF(ISERROR(VLOOKUP($A82,MD!$B$11:$B$34,1,FALSE))=TRUE,"","○"))</f>
        <v/>
      </c>
      <c r="Q82" s="60" t="str">
        <f>IF($B82="","",IF(ISERROR(VLOOKUP($A82,'30MS'!$B$11:$B$26,1,FALSE))=TRUE,"","○"))</f>
        <v/>
      </c>
      <c r="R82" s="61" t="str">
        <f>IF($B82="","",IF(ISERROR(VLOOKUP($A82,'30MD'!$B$11:$B$34,1,FALSE))=TRUE,"","○"))</f>
        <v/>
      </c>
      <c r="S82" s="60" t="str">
        <f>IF($B82="","",IF(ISERROR(VLOOKUP($A82,'40MS'!$B$11:$B$26,1,FALSE))=TRUE,"","○"))</f>
        <v/>
      </c>
      <c r="T82" s="61" t="str">
        <f>IF($B82="","",IF(ISERROR(VLOOKUP($A82,'40MD'!$B$11:$B$34,1,FALSE))=TRUE,"","○"))</f>
        <v/>
      </c>
      <c r="U82" s="60" t="str">
        <f>IF($B82="","",IF(ISERROR(VLOOKUP($A82,'50MS'!$B$11:$B$26,1,FALSE))=TRUE,"","○"))</f>
        <v/>
      </c>
      <c r="V82" s="61" t="str">
        <f>IF($B82="","",IF(ISERROR(VLOOKUP($A82,'50MD'!$B$11:$B$34,1,FALSE))=TRUE,"","○"))</f>
        <v/>
      </c>
      <c r="W82" s="60" t="str">
        <f>IF($B82="","",IF(ISERROR(VLOOKUP($A82,'60MS'!$B$11:$B$26,1,FALSE))=TRUE,"","○"))</f>
        <v/>
      </c>
      <c r="X82" s="61" t="str">
        <f>IF($B82="","",IF(ISERROR(VLOOKUP($A82,'60MD'!$B$11:$B$34,1,FALSE))=TRUE,"","○"))</f>
        <v/>
      </c>
      <c r="Y82" s="62" t="str">
        <f>IF($B82="","",IF(ISERROR(VLOOKUP($A82,'65MS'!$B$11:$B$26,1,FALSE))=TRUE,"","○"))</f>
        <v/>
      </c>
      <c r="Z82" s="61" t="str">
        <f>IF($B82="","",IF(ISERROR(VLOOKUP($A82,'65MD'!$B$11:$B$34,1,FALSE))=TRUE,"","○"))</f>
        <v/>
      </c>
      <c r="AA82" s="60" t="str">
        <f>IF($B82="","",IF(ISERROR(VLOOKUP($A82,'70MS'!$B$11:$B$26,1,FALSE))=TRUE,"","○"))</f>
        <v/>
      </c>
      <c r="AB82" s="61" t="str">
        <f>IF($B82="","",IF(ISERROR(VLOOKUP($A82,'70MD'!$B$11:$B$34,1,FALSE))=TRUE,"","○"))</f>
        <v/>
      </c>
      <c r="AC82" s="60" t="str">
        <f>IF($B82="","",IF(ISERROR(VLOOKUP($A82,WS!$B$11:$B$26,1,FALSE))=TRUE,"","○"))</f>
        <v/>
      </c>
      <c r="AD82" s="61" t="str">
        <f>IF($B82="","",IF(ISERROR(VLOOKUP($A82,WD!$B$11:$B$34,1,FALSE))=TRUE,"","○"))</f>
        <v/>
      </c>
      <c r="AE82" s="60" t="str">
        <f>IF($B82="","",IF(ISERROR(VLOOKUP($A82,'30WS'!$B$11:$B$26,1,FALSE))=TRUE,"","○"))</f>
        <v/>
      </c>
      <c r="AF82" s="61" t="str">
        <f>IF($B82="","",IF(ISERROR(VLOOKUP($A82,'30WD'!$B$11:$B$34,1,FALSE))=TRUE,"","○"))</f>
        <v/>
      </c>
      <c r="AG82" s="62" t="str">
        <f>IF($B82="","",IF(ISERROR(VLOOKUP($A82,'40WS'!$B$11:$B$26,1,FALSE))=TRUE,"","○"))</f>
        <v/>
      </c>
      <c r="AH82" s="61" t="str">
        <f>IF($B82="","",IF(ISERROR(VLOOKUP($A82,'40WD'!$B$11:$B$34,1,FALSE))=TRUE,"","○"))</f>
        <v/>
      </c>
      <c r="AI82" s="60" t="str">
        <f>IF($B82="","",IF(ISERROR(VLOOKUP($A82,'50WS'!$B$11:$B$26,1,FALSE))=TRUE,"","○"))</f>
        <v/>
      </c>
      <c r="AJ82" s="61" t="str">
        <f>IF($B82="","",IF(ISERROR(VLOOKUP($A82,'50WD'!$B$11:$B$34,1,FALSE))=TRUE,"","○"))</f>
        <v/>
      </c>
      <c r="AK82" s="62" t="str">
        <f>IF($B82="","",IF(ISERROR(VLOOKUP($A82,'55WS'!$B$11:$B$26,1,FALSE))=TRUE,"","○"))</f>
        <v/>
      </c>
      <c r="AL82" s="63" t="str">
        <f>IF($B82="","",IF(ISERROR(VLOOKUP($A82,'55WD'!$B$11:$B$34,1,FALSE))=TRUE,"","○"))</f>
        <v/>
      </c>
      <c r="AM82" s="25" t="str">
        <f>IF(VLOOKUP($A82,選手名簿!$A$6:$U$105,2)&lt;&gt;"",IF(COUNTA($F82:$F82)&gt;=0,IF(COUNTIF($G82:$AL82,"○")&lt;1,1,""),""),"")</f>
        <v/>
      </c>
    </row>
    <row r="83" spans="1:39" ht="15" customHeight="1">
      <c r="A83" s="48">
        <v>78</v>
      </c>
      <c r="B83" s="49" t="str">
        <f>IF($A83="","",IF(VLOOKUP($A83,選手名簿!$A$6:$U$105,2)="","",VLOOKUP($A83,選手名簿!$A$6:$U$105,2)))</f>
        <v/>
      </c>
      <c r="C83" s="50" t="str">
        <f>IF($A83="","",IF(VLOOKUP($A83,選手名簿!$A$6:$U$105,3)="","",VLOOKUP($A83,選手名簿!$A$6:$U$105,3)))</f>
        <v/>
      </c>
      <c r="D83" s="49" t="str">
        <f>IF($A83="","",IF(VLOOKUP($A83,選手名簿!$A$6:$U$105,4)="","",VLOOKUP($A83,選手名簿!$A$6:$U$105,4)))</f>
        <v/>
      </c>
      <c r="E83" s="98" t="str">
        <f>IF($A83="","",IF(VLOOKUP($A83,選手名簿!$A$6:$U$105,5)="","",VLOOKUP($A83,選手名簿!$A$6:$U$105,5)))</f>
        <v/>
      </c>
      <c r="F83" s="102"/>
      <c r="G83" s="20"/>
      <c r="H83" s="21"/>
      <c r="I83" s="21"/>
      <c r="J83" s="42" t="str">
        <f>IF($B83="","",IF(ISERROR(VLOOKUP($A83,MT!$B$14:$B$19,1,FALSE))=TRUE,"","○"))</f>
        <v/>
      </c>
      <c r="K83" s="43" t="str">
        <f>IF($B83="","",IF(ISERROR(VLOOKUP($A83,WT!$B$14:$B$19,1,FALSE))=TRUE,"","○"))</f>
        <v/>
      </c>
      <c r="L83" s="119" t="str">
        <f>IF($B83="","",IF(ISERROR(VLOOKUP($A83,OBT!$B$14:$B$22,1,FALSE)=TRUE),"","○"))</f>
        <v/>
      </c>
      <c r="M83" s="116"/>
      <c r="N83" s="119" t="str">
        <f>IF($B83="","",IF(ISERROR(VLOOKUP($A83,HBT!$B$14:$B$22,1,FALSE)=TRUE),"","○"))</f>
        <v/>
      </c>
      <c r="O83" s="75" t="str">
        <f>IF($B83="","",IF(ISERROR(VLOOKUP($A83,MS!$B$11:$B$26,1,FALSE))=TRUE,"","○"))</f>
        <v/>
      </c>
      <c r="P83" s="52" t="str">
        <f>IF($B83="","",IF(ISERROR(VLOOKUP($A83,MD!$B$11:$B$34,1,FALSE))=TRUE,"","○"))</f>
        <v/>
      </c>
      <c r="Q83" s="60" t="str">
        <f>IF($B83="","",IF(ISERROR(VLOOKUP($A83,'30MS'!$B$11:$B$26,1,FALSE))=TRUE,"","○"))</f>
        <v/>
      </c>
      <c r="R83" s="61" t="str">
        <f>IF($B83="","",IF(ISERROR(VLOOKUP($A83,'30MD'!$B$11:$B$34,1,FALSE))=TRUE,"","○"))</f>
        <v/>
      </c>
      <c r="S83" s="60" t="str">
        <f>IF($B83="","",IF(ISERROR(VLOOKUP($A83,'40MS'!$B$11:$B$26,1,FALSE))=TRUE,"","○"))</f>
        <v/>
      </c>
      <c r="T83" s="61" t="str">
        <f>IF($B83="","",IF(ISERROR(VLOOKUP($A83,'40MD'!$B$11:$B$34,1,FALSE))=TRUE,"","○"))</f>
        <v/>
      </c>
      <c r="U83" s="60" t="str">
        <f>IF($B83="","",IF(ISERROR(VLOOKUP($A83,'50MS'!$B$11:$B$26,1,FALSE))=TRUE,"","○"))</f>
        <v/>
      </c>
      <c r="V83" s="61" t="str">
        <f>IF($B83="","",IF(ISERROR(VLOOKUP($A83,'50MD'!$B$11:$B$34,1,FALSE))=TRUE,"","○"))</f>
        <v/>
      </c>
      <c r="W83" s="60" t="str">
        <f>IF($B83="","",IF(ISERROR(VLOOKUP($A83,'60MS'!$B$11:$B$26,1,FALSE))=TRUE,"","○"))</f>
        <v/>
      </c>
      <c r="X83" s="61" t="str">
        <f>IF($B83="","",IF(ISERROR(VLOOKUP($A83,'60MD'!$B$11:$B$34,1,FALSE))=TRUE,"","○"))</f>
        <v/>
      </c>
      <c r="Y83" s="62" t="str">
        <f>IF($B83="","",IF(ISERROR(VLOOKUP($A83,'65MS'!$B$11:$B$26,1,FALSE))=TRUE,"","○"))</f>
        <v/>
      </c>
      <c r="Z83" s="61" t="str">
        <f>IF($B83="","",IF(ISERROR(VLOOKUP($A83,'65MD'!$B$11:$B$34,1,FALSE))=TRUE,"","○"))</f>
        <v/>
      </c>
      <c r="AA83" s="60" t="str">
        <f>IF($B83="","",IF(ISERROR(VLOOKUP($A83,'70MS'!$B$11:$B$26,1,FALSE))=TRUE,"","○"))</f>
        <v/>
      </c>
      <c r="AB83" s="61" t="str">
        <f>IF($B83="","",IF(ISERROR(VLOOKUP($A83,'70MD'!$B$11:$B$34,1,FALSE))=TRUE,"","○"))</f>
        <v/>
      </c>
      <c r="AC83" s="60" t="str">
        <f>IF($B83="","",IF(ISERROR(VLOOKUP($A83,WS!$B$11:$B$26,1,FALSE))=TRUE,"","○"))</f>
        <v/>
      </c>
      <c r="AD83" s="61" t="str">
        <f>IF($B83="","",IF(ISERROR(VLOOKUP($A83,WD!$B$11:$B$34,1,FALSE))=TRUE,"","○"))</f>
        <v/>
      </c>
      <c r="AE83" s="60" t="str">
        <f>IF($B83="","",IF(ISERROR(VLOOKUP($A83,'30WS'!$B$11:$B$26,1,FALSE))=TRUE,"","○"))</f>
        <v/>
      </c>
      <c r="AF83" s="61" t="str">
        <f>IF($B83="","",IF(ISERROR(VLOOKUP($A83,'30WD'!$B$11:$B$34,1,FALSE))=TRUE,"","○"))</f>
        <v/>
      </c>
      <c r="AG83" s="62" t="str">
        <f>IF($B83="","",IF(ISERROR(VLOOKUP($A83,'40WS'!$B$11:$B$26,1,FALSE))=TRUE,"","○"))</f>
        <v/>
      </c>
      <c r="AH83" s="61" t="str">
        <f>IF($B83="","",IF(ISERROR(VLOOKUP($A83,'40WD'!$B$11:$B$34,1,FALSE))=TRUE,"","○"))</f>
        <v/>
      </c>
      <c r="AI83" s="60" t="str">
        <f>IF($B83="","",IF(ISERROR(VLOOKUP($A83,'50WS'!$B$11:$B$26,1,FALSE))=TRUE,"","○"))</f>
        <v/>
      </c>
      <c r="AJ83" s="61" t="str">
        <f>IF($B83="","",IF(ISERROR(VLOOKUP($A83,'50WD'!$B$11:$B$34,1,FALSE))=TRUE,"","○"))</f>
        <v/>
      </c>
      <c r="AK83" s="62" t="str">
        <f>IF($B83="","",IF(ISERROR(VLOOKUP($A83,'55WS'!$B$11:$B$26,1,FALSE))=TRUE,"","○"))</f>
        <v/>
      </c>
      <c r="AL83" s="63" t="str">
        <f>IF($B83="","",IF(ISERROR(VLOOKUP($A83,'55WD'!$B$11:$B$34,1,FALSE))=TRUE,"","○"))</f>
        <v/>
      </c>
      <c r="AM83" s="25" t="str">
        <f>IF(VLOOKUP($A83,選手名簿!$A$6:$U$105,2)&lt;&gt;"",IF(COUNTA($F83:$F83)&gt;=0,IF(COUNTIF($G83:$AL83,"○")&lt;1,1,""),""),"")</f>
        <v/>
      </c>
    </row>
    <row r="84" spans="1:39" ht="15" customHeight="1">
      <c r="A84" s="48">
        <v>79</v>
      </c>
      <c r="B84" s="49" t="str">
        <f>IF($A84="","",IF(VLOOKUP($A84,選手名簿!$A$6:$U$105,2)="","",VLOOKUP($A84,選手名簿!$A$6:$U$105,2)))</f>
        <v/>
      </c>
      <c r="C84" s="50" t="str">
        <f>IF($A84="","",IF(VLOOKUP($A84,選手名簿!$A$6:$U$105,3)="","",VLOOKUP($A84,選手名簿!$A$6:$U$105,3)))</f>
        <v/>
      </c>
      <c r="D84" s="49" t="str">
        <f>IF($A84="","",IF(VLOOKUP($A84,選手名簿!$A$6:$U$105,4)="","",VLOOKUP($A84,選手名簿!$A$6:$U$105,4)))</f>
        <v/>
      </c>
      <c r="E84" s="98" t="str">
        <f>IF($A84="","",IF(VLOOKUP($A84,選手名簿!$A$6:$U$105,5)="","",VLOOKUP($A84,選手名簿!$A$6:$U$105,5)))</f>
        <v/>
      </c>
      <c r="F84" s="102"/>
      <c r="G84" s="20"/>
      <c r="H84" s="21"/>
      <c r="I84" s="21"/>
      <c r="J84" s="42" t="str">
        <f>IF($B84="","",IF(ISERROR(VLOOKUP($A84,MT!$B$14:$B$19,1,FALSE))=TRUE,"","○"))</f>
        <v/>
      </c>
      <c r="K84" s="43" t="str">
        <f>IF($B84="","",IF(ISERROR(VLOOKUP($A84,WT!$B$14:$B$19,1,FALSE))=TRUE,"","○"))</f>
        <v/>
      </c>
      <c r="L84" s="119" t="str">
        <f>IF($B84="","",IF(ISERROR(VLOOKUP($A84,OBT!$B$14:$B$22,1,FALSE)=TRUE),"","○"))</f>
        <v/>
      </c>
      <c r="M84" s="116"/>
      <c r="N84" s="119" t="str">
        <f>IF($B84="","",IF(ISERROR(VLOOKUP($A84,HBT!$B$14:$B$22,1,FALSE)=TRUE),"","○"))</f>
        <v/>
      </c>
      <c r="O84" s="75" t="str">
        <f>IF($B84="","",IF(ISERROR(VLOOKUP($A84,MS!$B$11:$B$26,1,FALSE))=TRUE,"","○"))</f>
        <v/>
      </c>
      <c r="P84" s="52" t="str">
        <f>IF($B84="","",IF(ISERROR(VLOOKUP($A84,MD!$B$11:$B$34,1,FALSE))=TRUE,"","○"))</f>
        <v/>
      </c>
      <c r="Q84" s="60" t="str">
        <f>IF($B84="","",IF(ISERROR(VLOOKUP($A84,'30MS'!$B$11:$B$26,1,FALSE))=TRUE,"","○"))</f>
        <v/>
      </c>
      <c r="R84" s="61" t="str">
        <f>IF($B84="","",IF(ISERROR(VLOOKUP($A84,'30MD'!$B$11:$B$34,1,FALSE))=TRUE,"","○"))</f>
        <v/>
      </c>
      <c r="S84" s="60" t="str">
        <f>IF($B84="","",IF(ISERROR(VLOOKUP($A84,'40MS'!$B$11:$B$26,1,FALSE))=TRUE,"","○"))</f>
        <v/>
      </c>
      <c r="T84" s="61" t="str">
        <f>IF($B84="","",IF(ISERROR(VLOOKUP($A84,'40MD'!$B$11:$B$34,1,FALSE))=TRUE,"","○"))</f>
        <v/>
      </c>
      <c r="U84" s="60" t="str">
        <f>IF($B84="","",IF(ISERROR(VLOOKUP($A84,'50MS'!$B$11:$B$26,1,FALSE))=TRUE,"","○"))</f>
        <v/>
      </c>
      <c r="V84" s="61" t="str">
        <f>IF($B84="","",IF(ISERROR(VLOOKUP($A84,'50MD'!$B$11:$B$34,1,FALSE))=TRUE,"","○"))</f>
        <v/>
      </c>
      <c r="W84" s="60" t="str">
        <f>IF($B84="","",IF(ISERROR(VLOOKUP($A84,'60MS'!$B$11:$B$26,1,FALSE))=TRUE,"","○"))</f>
        <v/>
      </c>
      <c r="X84" s="61" t="str">
        <f>IF($B84="","",IF(ISERROR(VLOOKUP($A84,'60MD'!$B$11:$B$34,1,FALSE))=TRUE,"","○"))</f>
        <v/>
      </c>
      <c r="Y84" s="62" t="str">
        <f>IF($B84="","",IF(ISERROR(VLOOKUP($A84,'65MS'!$B$11:$B$26,1,FALSE))=TRUE,"","○"))</f>
        <v/>
      </c>
      <c r="Z84" s="61" t="str">
        <f>IF($B84="","",IF(ISERROR(VLOOKUP($A84,'65MD'!$B$11:$B$34,1,FALSE))=TRUE,"","○"))</f>
        <v/>
      </c>
      <c r="AA84" s="60" t="str">
        <f>IF($B84="","",IF(ISERROR(VLOOKUP($A84,'70MS'!$B$11:$B$26,1,FALSE))=TRUE,"","○"))</f>
        <v/>
      </c>
      <c r="AB84" s="61" t="str">
        <f>IF($B84="","",IF(ISERROR(VLOOKUP($A84,'70MD'!$B$11:$B$34,1,FALSE))=TRUE,"","○"))</f>
        <v/>
      </c>
      <c r="AC84" s="60" t="str">
        <f>IF($B84="","",IF(ISERROR(VLOOKUP($A84,WS!$B$11:$B$26,1,FALSE))=TRUE,"","○"))</f>
        <v/>
      </c>
      <c r="AD84" s="61" t="str">
        <f>IF($B84="","",IF(ISERROR(VLOOKUP($A84,WD!$B$11:$B$34,1,FALSE))=TRUE,"","○"))</f>
        <v/>
      </c>
      <c r="AE84" s="60" t="str">
        <f>IF($B84="","",IF(ISERROR(VLOOKUP($A84,'30WS'!$B$11:$B$26,1,FALSE))=TRUE,"","○"))</f>
        <v/>
      </c>
      <c r="AF84" s="61" t="str">
        <f>IF($B84="","",IF(ISERROR(VLOOKUP($A84,'30WD'!$B$11:$B$34,1,FALSE))=TRUE,"","○"))</f>
        <v/>
      </c>
      <c r="AG84" s="62" t="str">
        <f>IF($B84="","",IF(ISERROR(VLOOKUP($A84,'40WS'!$B$11:$B$26,1,FALSE))=TRUE,"","○"))</f>
        <v/>
      </c>
      <c r="AH84" s="61" t="str">
        <f>IF($B84="","",IF(ISERROR(VLOOKUP($A84,'40WD'!$B$11:$B$34,1,FALSE))=TRUE,"","○"))</f>
        <v/>
      </c>
      <c r="AI84" s="60" t="str">
        <f>IF($B84="","",IF(ISERROR(VLOOKUP($A84,'50WS'!$B$11:$B$26,1,FALSE))=TRUE,"","○"))</f>
        <v/>
      </c>
      <c r="AJ84" s="61" t="str">
        <f>IF($B84="","",IF(ISERROR(VLOOKUP($A84,'50WD'!$B$11:$B$34,1,FALSE))=TRUE,"","○"))</f>
        <v/>
      </c>
      <c r="AK84" s="62" t="str">
        <f>IF($B84="","",IF(ISERROR(VLOOKUP($A84,'55WS'!$B$11:$B$26,1,FALSE))=TRUE,"","○"))</f>
        <v/>
      </c>
      <c r="AL84" s="63" t="str">
        <f>IF($B84="","",IF(ISERROR(VLOOKUP($A84,'55WD'!$B$11:$B$34,1,FALSE))=TRUE,"","○"))</f>
        <v/>
      </c>
      <c r="AM84" s="25" t="str">
        <f>IF(VLOOKUP($A84,選手名簿!$A$6:$U$105,2)&lt;&gt;"",IF(COUNTA($F84:$F84)&gt;=0,IF(COUNTIF($G84:$AL84,"○")&lt;1,1,""),""),"")</f>
        <v/>
      </c>
    </row>
    <row r="85" spans="1:39" ht="15" customHeight="1">
      <c r="A85" s="48">
        <v>80</v>
      </c>
      <c r="B85" s="49" t="str">
        <f>IF($A85="","",IF(VLOOKUP($A85,選手名簿!$A$6:$U$105,2)="","",VLOOKUP($A85,選手名簿!$A$6:$U$105,2)))</f>
        <v/>
      </c>
      <c r="C85" s="50" t="str">
        <f>IF($A85="","",IF(VLOOKUP($A85,選手名簿!$A$6:$U$105,3)="","",VLOOKUP($A85,選手名簿!$A$6:$U$105,3)))</f>
        <v/>
      </c>
      <c r="D85" s="49" t="str">
        <f>IF($A85="","",IF(VLOOKUP($A85,選手名簿!$A$6:$U$105,4)="","",VLOOKUP($A85,選手名簿!$A$6:$U$105,4)))</f>
        <v/>
      </c>
      <c r="E85" s="98" t="str">
        <f>IF($A85="","",IF(VLOOKUP($A85,選手名簿!$A$6:$U$105,5)="","",VLOOKUP($A85,選手名簿!$A$6:$U$105,5)))</f>
        <v/>
      </c>
      <c r="F85" s="102"/>
      <c r="G85" s="20"/>
      <c r="H85" s="21"/>
      <c r="I85" s="21"/>
      <c r="J85" s="42" t="str">
        <f>IF($B85="","",IF(ISERROR(VLOOKUP($A85,MT!$B$14:$B$19,1,FALSE))=TRUE,"","○"))</f>
        <v/>
      </c>
      <c r="K85" s="43" t="str">
        <f>IF($B85="","",IF(ISERROR(VLOOKUP($A85,WT!$B$14:$B$19,1,FALSE))=TRUE,"","○"))</f>
        <v/>
      </c>
      <c r="L85" s="119" t="str">
        <f>IF($B85="","",IF(ISERROR(VLOOKUP($A85,OBT!$B$14:$B$22,1,FALSE)=TRUE),"","○"))</f>
        <v/>
      </c>
      <c r="M85" s="116"/>
      <c r="N85" s="119" t="str">
        <f>IF($B85="","",IF(ISERROR(VLOOKUP($A85,HBT!$B$14:$B$22,1,FALSE)=TRUE),"","○"))</f>
        <v/>
      </c>
      <c r="O85" s="75" t="str">
        <f>IF($B85="","",IF(ISERROR(VLOOKUP($A85,MS!$B$11:$B$26,1,FALSE))=TRUE,"","○"))</f>
        <v/>
      </c>
      <c r="P85" s="52" t="str">
        <f>IF($B85="","",IF(ISERROR(VLOOKUP($A85,MD!$B$11:$B$34,1,FALSE))=TRUE,"","○"))</f>
        <v/>
      </c>
      <c r="Q85" s="60" t="str">
        <f>IF($B85="","",IF(ISERROR(VLOOKUP($A85,'30MS'!$B$11:$B$26,1,FALSE))=TRUE,"","○"))</f>
        <v/>
      </c>
      <c r="R85" s="61" t="str">
        <f>IF($B85="","",IF(ISERROR(VLOOKUP($A85,'30MD'!$B$11:$B$34,1,FALSE))=TRUE,"","○"))</f>
        <v/>
      </c>
      <c r="S85" s="60" t="str">
        <f>IF($B85="","",IF(ISERROR(VLOOKUP($A85,'40MS'!$B$11:$B$26,1,FALSE))=TRUE,"","○"))</f>
        <v/>
      </c>
      <c r="T85" s="61" t="str">
        <f>IF($B85="","",IF(ISERROR(VLOOKUP($A85,'40MD'!$B$11:$B$34,1,FALSE))=TRUE,"","○"))</f>
        <v/>
      </c>
      <c r="U85" s="60" t="str">
        <f>IF($B85="","",IF(ISERROR(VLOOKUP($A85,'50MS'!$B$11:$B$26,1,FALSE))=TRUE,"","○"))</f>
        <v/>
      </c>
      <c r="V85" s="61" t="str">
        <f>IF($B85="","",IF(ISERROR(VLOOKUP($A85,'50MD'!$B$11:$B$34,1,FALSE))=TRUE,"","○"))</f>
        <v/>
      </c>
      <c r="W85" s="60" t="str">
        <f>IF($B85="","",IF(ISERROR(VLOOKUP($A85,'60MS'!$B$11:$B$26,1,FALSE))=TRUE,"","○"))</f>
        <v/>
      </c>
      <c r="X85" s="61" t="str">
        <f>IF($B85="","",IF(ISERROR(VLOOKUP($A85,'60MD'!$B$11:$B$34,1,FALSE))=TRUE,"","○"))</f>
        <v/>
      </c>
      <c r="Y85" s="62" t="str">
        <f>IF($B85="","",IF(ISERROR(VLOOKUP($A85,'65MS'!$B$11:$B$26,1,FALSE))=TRUE,"","○"))</f>
        <v/>
      </c>
      <c r="Z85" s="61" t="str">
        <f>IF($B85="","",IF(ISERROR(VLOOKUP($A85,'65MD'!$B$11:$B$34,1,FALSE))=TRUE,"","○"))</f>
        <v/>
      </c>
      <c r="AA85" s="60" t="str">
        <f>IF($B85="","",IF(ISERROR(VLOOKUP($A85,'70MS'!$B$11:$B$26,1,FALSE))=TRUE,"","○"))</f>
        <v/>
      </c>
      <c r="AB85" s="61" t="str">
        <f>IF($B85="","",IF(ISERROR(VLOOKUP($A85,'70MD'!$B$11:$B$34,1,FALSE))=TRUE,"","○"))</f>
        <v/>
      </c>
      <c r="AC85" s="60" t="str">
        <f>IF($B85="","",IF(ISERROR(VLOOKUP($A85,WS!$B$11:$B$26,1,FALSE))=TRUE,"","○"))</f>
        <v/>
      </c>
      <c r="AD85" s="61" t="str">
        <f>IF($B85="","",IF(ISERROR(VLOOKUP($A85,WD!$B$11:$B$34,1,FALSE))=TRUE,"","○"))</f>
        <v/>
      </c>
      <c r="AE85" s="60" t="str">
        <f>IF($B85="","",IF(ISERROR(VLOOKUP($A85,'30WS'!$B$11:$B$26,1,FALSE))=TRUE,"","○"))</f>
        <v/>
      </c>
      <c r="AF85" s="61" t="str">
        <f>IF($B85="","",IF(ISERROR(VLOOKUP($A85,'30WD'!$B$11:$B$34,1,FALSE))=TRUE,"","○"))</f>
        <v/>
      </c>
      <c r="AG85" s="62" t="str">
        <f>IF($B85="","",IF(ISERROR(VLOOKUP($A85,'40WS'!$B$11:$B$26,1,FALSE))=TRUE,"","○"))</f>
        <v/>
      </c>
      <c r="AH85" s="61" t="str">
        <f>IF($B85="","",IF(ISERROR(VLOOKUP($A85,'40WD'!$B$11:$B$34,1,FALSE))=TRUE,"","○"))</f>
        <v/>
      </c>
      <c r="AI85" s="60" t="str">
        <f>IF($B85="","",IF(ISERROR(VLOOKUP($A85,'50WS'!$B$11:$B$26,1,FALSE))=TRUE,"","○"))</f>
        <v/>
      </c>
      <c r="AJ85" s="61" t="str">
        <f>IF($B85="","",IF(ISERROR(VLOOKUP($A85,'50WD'!$B$11:$B$34,1,FALSE))=TRUE,"","○"))</f>
        <v/>
      </c>
      <c r="AK85" s="62" t="str">
        <f>IF($B85="","",IF(ISERROR(VLOOKUP($A85,'55WS'!$B$11:$B$26,1,FALSE))=TRUE,"","○"))</f>
        <v/>
      </c>
      <c r="AL85" s="63" t="str">
        <f>IF($B85="","",IF(ISERROR(VLOOKUP($A85,'55WD'!$B$11:$B$34,1,FALSE))=TRUE,"","○"))</f>
        <v/>
      </c>
      <c r="AM85" s="25" t="str">
        <f>IF(VLOOKUP($A85,選手名簿!$A$6:$U$105,2)&lt;&gt;"",IF(COUNTA($F85:$F85)&gt;=0,IF(COUNTIF($G85:$AL85,"○")&lt;1,1,""),""),"")</f>
        <v/>
      </c>
    </row>
    <row r="86" spans="1:39" ht="15" customHeight="1">
      <c r="A86" s="48">
        <v>81</v>
      </c>
      <c r="B86" s="49" t="str">
        <f>IF($A86="","",IF(VLOOKUP($A86,選手名簿!$A$6:$U$105,2)="","",VLOOKUP($A86,選手名簿!$A$6:$U$105,2)))</f>
        <v/>
      </c>
      <c r="C86" s="50" t="str">
        <f>IF($A86="","",IF(VLOOKUP($A86,選手名簿!$A$6:$U$105,3)="","",VLOOKUP($A86,選手名簿!$A$6:$U$105,3)))</f>
        <v/>
      </c>
      <c r="D86" s="49" t="str">
        <f>IF($A86="","",IF(VLOOKUP($A86,選手名簿!$A$6:$U$105,4)="","",VLOOKUP($A86,選手名簿!$A$6:$U$105,4)))</f>
        <v/>
      </c>
      <c r="E86" s="98" t="str">
        <f>IF($A86="","",IF(VLOOKUP($A86,選手名簿!$A$6:$U$105,5)="","",VLOOKUP($A86,選手名簿!$A$6:$U$105,5)))</f>
        <v/>
      </c>
      <c r="F86" s="102"/>
      <c r="G86" s="20"/>
      <c r="H86" s="21"/>
      <c r="I86" s="21"/>
      <c r="J86" s="42" t="str">
        <f>IF($B86="","",IF(ISERROR(VLOOKUP($A86,MT!$B$14:$B$19,1,FALSE))=TRUE,"","○"))</f>
        <v/>
      </c>
      <c r="K86" s="43" t="str">
        <f>IF($B86="","",IF(ISERROR(VLOOKUP($A86,WT!$B$14:$B$19,1,FALSE))=TRUE,"","○"))</f>
        <v/>
      </c>
      <c r="L86" s="119" t="str">
        <f>IF($B86="","",IF(ISERROR(VLOOKUP($A86,OBT!$B$14:$B$22,1,FALSE)=TRUE),"","○"))</f>
        <v/>
      </c>
      <c r="M86" s="116"/>
      <c r="N86" s="119" t="str">
        <f>IF($B86="","",IF(ISERROR(VLOOKUP($A86,HBT!$B$14:$B$22,1,FALSE)=TRUE),"","○"))</f>
        <v/>
      </c>
      <c r="O86" s="75" t="str">
        <f>IF($B86="","",IF(ISERROR(VLOOKUP($A86,MS!$B$11:$B$26,1,FALSE))=TRUE,"","○"))</f>
        <v/>
      </c>
      <c r="P86" s="52" t="str">
        <f>IF($B86="","",IF(ISERROR(VLOOKUP($A86,MD!$B$11:$B$34,1,FALSE))=TRUE,"","○"))</f>
        <v/>
      </c>
      <c r="Q86" s="60" t="str">
        <f>IF($B86="","",IF(ISERROR(VLOOKUP($A86,'30MS'!$B$11:$B$26,1,FALSE))=TRUE,"","○"))</f>
        <v/>
      </c>
      <c r="R86" s="61" t="str">
        <f>IF($B86="","",IF(ISERROR(VLOOKUP($A86,'30MD'!$B$11:$B$34,1,FALSE))=TRUE,"","○"))</f>
        <v/>
      </c>
      <c r="S86" s="60" t="str">
        <f>IF($B86="","",IF(ISERROR(VLOOKUP($A86,'40MS'!$B$11:$B$26,1,FALSE))=TRUE,"","○"))</f>
        <v/>
      </c>
      <c r="T86" s="61" t="str">
        <f>IF($B86="","",IF(ISERROR(VLOOKUP($A86,'40MD'!$B$11:$B$34,1,FALSE))=TRUE,"","○"))</f>
        <v/>
      </c>
      <c r="U86" s="60" t="str">
        <f>IF($B86="","",IF(ISERROR(VLOOKUP($A86,'50MS'!$B$11:$B$26,1,FALSE))=TRUE,"","○"))</f>
        <v/>
      </c>
      <c r="V86" s="61" t="str">
        <f>IF($B86="","",IF(ISERROR(VLOOKUP($A86,'50MD'!$B$11:$B$34,1,FALSE))=TRUE,"","○"))</f>
        <v/>
      </c>
      <c r="W86" s="60" t="str">
        <f>IF($B86="","",IF(ISERROR(VLOOKUP($A86,'60MS'!$B$11:$B$26,1,FALSE))=TRUE,"","○"))</f>
        <v/>
      </c>
      <c r="X86" s="61" t="str">
        <f>IF($B86="","",IF(ISERROR(VLOOKUP($A86,'60MD'!$B$11:$B$34,1,FALSE))=TRUE,"","○"))</f>
        <v/>
      </c>
      <c r="Y86" s="62" t="str">
        <f>IF($B86="","",IF(ISERROR(VLOOKUP($A86,'65MS'!$B$11:$B$26,1,FALSE))=TRUE,"","○"))</f>
        <v/>
      </c>
      <c r="Z86" s="61" t="str">
        <f>IF($B86="","",IF(ISERROR(VLOOKUP($A86,'65MD'!$B$11:$B$34,1,FALSE))=TRUE,"","○"))</f>
        <v/>
      </c>
      <c r="AA86" s="60" t="str">
        <f>IF($B86="","",IF(ISERROR(VLOOKUP($A86,'70MS'!$B$11:$B$26,1,FALSE))=TRUE,"","○"))</f>
        <v/>
      </c>
      <c r="AB86" s="61" t="str">
        <f>IF($B86="","",IF(ISERROR(VLOOKUP($A86,'70MD'!$B$11:$B$34,1,FALSE))=TRUE,"","○"))</f>
        <v/>
      </c>
      <c r="AC86" s="60" t="str">
        <f>IF($B86="","",IF(ISERROR(VLOOKUP($A86,WS!$B$11:$B$26,1,FALSE))=TRUE,"","○"))</f>
        <v/>
      </c>
      <c r="AD86" s="61" t="str">
        <f>IF($B86="","",IF(ISERROR(VLOOKUP($A86,WD!$B$11:$B$34,1,FALSE))=TRUE,"","○"))</f>
        <v/>
      </c>
      <c r="AE86" s="60" t="str">
        <f>IF($B86="","",IF(ISERROR(VLOOKUP($A86,'30WS'!$B$11:$B$26,1,FALSE))=TRUE,"","○"))</f>
        <v/>
      </c>
      <c r="AF86" s="61" t="str">
        <f>IF($B86="","",IF(ISERROR(VLOOKUP($A86,'30WD'!$B$11:$B$34,1,FALSE))=TRUE,"","○"))</f>
        <v/>
      </c>
      <c r="AG86" s="62" t="str">
        <f>IF($B86="","",IF(ISERROR(VLOOKUP($A86,'40WS'!$B$11:$B$26,1,FALSE))=TRUE,"","○"))</f>
        <v/>
      </c>
      <c r="AH86" s="61" t="str">
        <f>IF($B86="","",IF(ISERROR(VLOOKUP($A86,'40WD'!$B$11:$B$34,1,FALSE))=TRUE,"","○"))</f>
        <v/>
      </c>
      <c r="AI86" s="60" t="str">
        <f>IF($B86="","",IF(ISERROR(VLOOKUP($A86,'50WS'!$B$11:$B$26,1,FALSE))=TRUE,"","○"))</f>
        <v/>
      </c>
      <c r="AJ86" s="61" t="str">
        <f>IF($B86="","",IF(ISERROR(VLOOKUP($A86,'50WD'!$B$11:$B$34,1,FALSE))=TRUE,"","○"))</f>
        <v/>
      </c>
      <c r="AK86" s="62" t="str">
        <f>IF($B86="","",IF(ISERROR(VLOOKUP($A86,'55WS'!$B$11:$B$26,1,FALSE))=TRUE,"","○"))</f>
        <v/>
      </c>
      <c r="AL86" s="63" t="str">
        <f>IF($B86="","",IF(ISERROR(VLOOKUP($A86,'55WD'!$B$11:$B$34,1,FALSE))=TRUE,"","○"))</f>
        <v/>
      </c>
      <c r="AM86" s="25" t="str">
        <f>IF(VLOOKUP($A86,選手名簿!$A$6:$U$105,2)&lt;&gt;"",IF(COUNTA($F86:$F86)&gt;=0,IF(COUNTIF($G86:$AL86,"○")&lt;1,1,""),""),"")</f>
        <v/>
      </c>
    </row>
    <row r="87" spans="1:39" ht="15" customHeight="1">
      <c r="A87" s="48">
        <v>82</v>
      </c>
      <c r="B87" s="49" t="str">
        <f>IF($A87="","",IF(VLOOKUP($A87,選手名簿!$A$6:$U$105,2)="","",VLOOKUP($A87,選手名簿!$A$6:$U$105,2)))</f>
        <v/>
      </c>
      <c r="C87" s="50" t="str">
        <f>IF($A87="","",IF(VLOOKUP($A87,選手名簿!$A$6:$U$105,3)="","",VLOOKUP($A87,選手名簿!$A$6:$U$105,3)))</f>
        <v/>
      </c>
      <c r="D87" s="49" t="str">
        <f>IF($A87="","",IF(VLOOKUP($A87,選手名簿!$A$6:$U$105,4)="","",VLOOKUP($A87,選手名簿!$A$6:$U$105,4)))</f>
        <v/>
      </c>
      <c r="E87" s="98" t="str">
        <f>IF($A87="","",IF(VLOOKUP($A87,選手名簿!$A$6:$U$105,5)="","",VLOOKUP($A87,選手名簿!$A$6:$U$105,5)))</f>
        <v/>
      </c>
      <c r="F87" s="102"/>
      <c r="G87" s="20"/>
      <c r="H87" s="21"/>
      <c r="I87" s="21"/>
      <c r="J87" s="42" t="str">
        <f>IF($B87="","",IF(ISERROR(VLOOKUP($A87,MT!$B$14:$B$19,1,FALSE))=TRUE,"","○"))</f>
        <v/>
      </c>
      <c r="K87" s="43" t="str">
        <f>IF($B87="","",IF(ISERROR(VLOOKUP($A87,WT!$B$14:$B$19,1,FALSE))=TRUE,"","○"))</f>
        <v/>
      </c>
      <c r="L87" s="119" t="str">
        <f>IF($B87="","",IF(ISERROR(VLOOKUP($A87,OBT!$B$14:$B$22,1,FALSE)=TRUE),"","○"))</f>
        <v/>
      </c>
      <c r="M87" s="116"/>
      <c r="N87" s="119" t="str">
        <f>IF($B87="","",IF(ISERROR(VLOOKUP($A87,HBT!$B$14:$B$22,1,FALSE)=TRUE),"","○"))</f>
        <v/>
      </c>
      <c r="O87" s="75" t="str">
        <f>IF($B87="","",IF(ISERROR(VLOOKUP($A87,MS!$B$11:$B$26,1,FALSE))=TRUE,"","○"))</f>
        <v/>
      </c>
      <c r="P87" s="52" t="str">
        <f>IF($B87="","",IF(ISERROR(VLOOKUP($A87,MD!$B$11:$B$34,1,FALSE))=TRUE,"","○"))</f>
        <v/>
      </c>
      <c r="Q87" s="60" t="str">
        <f>IF($B87="","",IF(ISERROR(VLOOKUP($A87,'30MS'!$B$11:$B$26,1,FALSE))=TRUE,"","○"))</f>
        <v/>
      </c>
      <c r="R87" s="61" t="str">
        <f>IF($B87="","",IF(ISERROR(VLOOKUP($A87,'30MD'!$B$11:$B$34,1,FALSE))=TRUE,"","○"))</f>
        <v/>
      </c>
      <c r="S87" s="60" t="str">
        <f>IF($B87="","",IF(ISERROR(VLOOKUP($A87,'40MS'!$B$11:$B$26,1,FALSE))=TRUE,"","○"))</f>
        <v/>
      </c>
      <c r="T87" s="61" t="str">
        <f>IF($B87="","",IF(ISERROR(VLOOKUP($A87,'40MD'!$B$11:$B$34,1,FALSE))=TRUE,"","○"))</f>
        <v/>
      </c>
      <c r="U87" s="60" t="str">
        <f>IF($B87="","",IF(ISERROR(VLOOKUP($A87,'50MS'!$B$11:$B$26,1,FALSE))=TRUE,"","○"))</f>
        <v/>
      </c>
      <c r="V87" s="61" t="str">
        <f>IF($B87="","",IF(ISERROR(VLOOKUP($A87,'50MD'!$B$11:$B$34,1,FALSE))=TRUE,"","○"))</f>
        <v/>
      </c>
      <c r="W87" s="60" t="str">
        <f>IF($B87="","",IF(ISERROR(VLOOKUP($A87,'60MS'!$B$11:$B$26,1,FALSE))=TRUE,"","○"))</f>
        <v/>
      </c>
      <c r="X87" s="61" t="str">
        <f>IF($B87="","",IF(ISERROR(VLOOKUP($A87,'60MD'!$B$11:$B$34,1,FALSE))=TRUE,"","○"))</f>
        <v/>
      </c>
      <c r="Y87" s="62" t="str">
        <f>IF($B87="","",IF(ISERROR(VLOOKUP($A87,'65MS'!$B$11:$B$26,1,FALSE))=TRUE,"","○"))</f>
        <v/>
      </c>
      <c r="Z87" s="61" t="str">
        <f>IF($B87="","",IF(ISERROR(VLOOKUP($A87,'65MD'!$B$11:$B$34,1,FALSE))=TRUE,"","○"))</f>
        <v/>
      </c>
      <c r="AA87" s="60" t="str">
        <f>IF($B87="","",IF(ISERROR(VLOOKUP($A87,'70MS'!$B$11:$B$26,1,FALSE))=TRUE,"","○"))</f>
        <v/>
      </c>
      <c r="AB87" s="61" t="str">
        <f>IF($B87="","",IF(ISERROR(VLOOKUP($A87,'70MD'!$B$11:$B$34,1,FALSE))=TRUE,"","○"))</f>
        <v/>
      </c>
      <c r="AC87" s="60" t="str">
        <f>IF($B87="","",IF(ISERROR(VLOOKUP($A87,WS!$B$11:$B$26,1,FALSE))=TRUE,"","○"))</f>
        <v/>
      </c>
      <c r="AD87" s="61" t="str">
        <f>IF($B87="","",IF(ISERROR(VLOOKUP($A87,WD!$B$11:$B$34,1,FALSE))=TRUE,"","○"))</f>
        <v/>
      </c>
      <c r="AE87" s="60" t="str">
        <f>IF($B87="","",IF(ISERROR(VLOOKUP($A87,'30WS'!$B$11:$B$26,1,FALSE))=TRUE,"","○"))</f>
        <v/>
      </c>
      <c r="AF87" s="61" t="str">
        <f>IF($B87="","",IF(ISERROR(VLOOKUP($A87,'30WD'!$B$11:$B$34,1,FALSE))=TRUE,"","○"))</f>
        <v/>
      </c>
      <c r="AG87" s="62" t="str">
        <f>IF($B87="","",IF(ISERROR(VLOOKUP($A87,'40WS'!$B$11:$B$26,1,FALSE))=TRUE,"","○"))</f>
        <v/>
      </c>
      <c r="AH87" s="61" t="str">
        <f>IF($B87="","",IF(ISERROR(VLOOKUP($A87,'40WD'!$B$11:$B$34,1,FALSE))=TRUE,"","○"))</f>
        <v/>
      </c>
      <c r="AI87" s="60" t="str">
        <f>IF($B87="","",IF(ISERROR(VLOOKUP($A87,'50WS'!$B$11:$B$26,1,FALSE))=TRUE,"","○"))</f>
        <v/>
      </c>
      <c r="AJ87" s="61" t="str">
        <f>IF($B87="","",IF(ISERROR(VLOOKUP($A87,'50WD'!$B$11:$B$34,1,FALSE))=TRUE,"","○"))</f>
        <v/>
      </c>
      <c r="AK87" s="62" t="str">
        <f>IF($B87="","",IF(ISERROR(VLOOKUP($A87,'55WS'!$B$11:$B$26,1,FALSE))=TRUE,"","○"))</f>
        <v/>
      </c>
      <c r="AL87" s="63" t="str">
        <f>IF($B87="","",IF(ISERROR(VLOOKUP($A87,'55WD'!$B$11:$B$34,1,FALSE))=TRUE,"","○"))</f>
        <v/>
      </c>
      <c r="AM87" s="25" t="str">
        <f>IF(VLOOKUP($A87,選手名簿!$A$6:$U$105,2)&lt;&gt;"",IF(COUNTA($F87:$F87)&gt;=0,IF(COUNTIF($G87:$AL87,"○")&lt;1,1,""),""),"")</f>
        <v/>
      </c>
    </row>
    <row r="88" spans="1:39" ht="15" customHeight="1">
      <c r="A88" s="48">
        <v>83</v>
      </c>
      <c r="B88" s="49" t="str">
        <f>IF($A88="","",IF(VLOOKUP($A88,選手名簿!$A$6:$U$105,2)="","",VLOOKUP($A88,選手名簿!$A$6:$U$105,2)))</f>
        <v/>
      </c>
      <c r="C88" s="50" t="str">
        <f>IF($A88="","",IF(VLOOKUP($A88,選手名簿!$A$6:$U$105,3)="","",VLOOKUP($A88,選手名簿!$A$6:$U$105,3)))</f>
        <v/>
      </c>
      <c r="D88" s="49" t="str">
        <f>IF($A88="","",IF(VLOOKUP($A88,選手名簿!$A$6:$U$105,4)="","",VLOOKUP($A88,選手名簿!$A$6:$U$105,4)))</f>
        <v/>
      </c>
      <c r="E88" s="98" t="str">
        <f>IF($A88="","",IF(VLOOKUP($A88,選手名簿!$A$6:$U$105,5)="","",VLOOKUP($A88,選手名簿!$A$6:$U$105,5)))</f>
        <v/>
      </c>
      <c r="F88" s="102"/>
      <c r="G88" s="20"/>
      <c r="H88" s="21"/>
      <c r="I88" s="21"/>
      <c r="J88" s="42" t="str">
        <f>IF($B88="","",IF(ISERROR(VLOOKUP($A88,MT!$B$14:$B$19,1,FALSE))=TRUE,"","○"))</f>
        <v/>
      </c>
      <c r="K88" s="43" t="str">
        <f>IF($B88="","",IF(ISERROR(VLOOKUP($A88,WT!$B$14:$B$19,1,FALSE))=TRUE,"","○"))</f>
        <v/>
      </c>
      <c r="L88" s="119" t="str">
        <f>IF($B88="","",IF(ISERROR(VLOOKUP($A88,OBT!$B$14:$B$22,1,FALSE)=TRUE),"","○"))</f>
        <v/>
      </c>
      <c r="M88" s="116"/>
      <c r="N88" s="119" t="str">
        <f>IF($B88="","",IF(ISERROR(VLOOKUP($A88,HBT!$B$14:$B$22,1,FALSE)=TRUE),"","○"))</f>
        <v/>
      </c>
      <c r="O88" s="75" t="str">
        <f>IF($B88="","",IF(ISERROR(VLOOKUP($A88,MS!$B$11:$B$26,1,FALSE))=TRUE,"","○"))</f>
        <v/>
      </c>
      <c r="P88" s="52" t="str">
        <f>IF($B88="","",IF(ISERROR(VLOOKUP($A88,MD!$B$11:$B$34,1,FALSE))=TRUE,"","○"))</f>
        <v/>
      </c>
      <c r="Q88" s="60" t="str">
        <f>IF($B88="","",IF(ISERROR(VLOOKUP($A88,'30MS'!$B$11:$B$26,1,FALSE))=TRUE,"","○"))</f>
        <v/>
      </c>
      <c r="R88" s="61" t="str">
        <f>IF($B88="","",IF(ISERROR(VLOOKUP($A88,'30MD'!$B$11:$B$34,1,FALSE))=TRUE,"","○"))</f>
        <v/>
      </c>
      <c r="S88" s="60" t="str">
        <f>IF($B88="","",IF(ISERROR(VLOOKUP($A88,'40MS'!$B$11:$B$26,1,FALSE))=TRUE,"","○"))</f>
        <v/>
      </c>
      <c r="T88" s="61" t="str">
        <f>IF($B88="","",IF(ISERROR(VLOOKUP($A88,'40MD'!$B$11:$B$34,1,FALSE))=TRUE,"","○"))</f>
        <v/>
      </c>
      <c r="U88" s="60" t="str">
        <f>IF($B88="","",IF(ISERROR(VLOOKUP($A88,'50MS'!$B$11:$B$26,1,FALSE))=TRUE,"","○"))</f>
        <v/>
      </c>
      <c r="V88" s="61" t="str">
        <f>IF($B88="","",IF(ISERROR(VLOOKUP($A88,'50MD'!$B$11:$B$34,1,FALSE))=TRUE,"","○"))</f>
        <v/>
      </c>
      <c r="W88" s="60" t="str">
        <f>IF($B88="","",IF(ISERROR(VLOOKUP($A88,'60MS'!$B$11:$B$26,1,FALSE))=TRUE,"","○"))</f>
        <v/>
      </c>
      <c r="X88" s="61" t="str">
        <f>IF($B88="","",IF(ISERROR(VLOOKUP($A88,'60MD'!$B$11:$B$34,1,FALSE))=TRUE,"","○"))</f>
        <v/>
      </c>
      <c r="Y88" s="62" t="str">
        <f>IF($B88="","",IF(ISERROR(VLOOKUP($A88,'65MS'!$B$11:$B$26,1,FALSE))=TRUE,"","○"))</f>
        <v/>
      </c>
      <c r="Z88" s="61" t="str">
        <f>IF($B88="","",IF(ISERROR(VLOOKUP($A88,'65MD'!$B$11:$B$34,1,FALSE))=TRUE,"","○"))</f>
        <v/>
      </c>
      <c r="AA88" s="60" t="str">
        <f>IF($B88="","",IF(ISERROR(VLOOKUP($A88,'70MS'!$B$11:$B$26,1,FALSE))=TRUE,"","○"))</f>
        <v/>
      </c>
      <c r="AB88" s="61" t="str">
        <f>IF($B88="","",IF(ISERROR(VLOOKUP($A88,'70MD'!$B$11:$B$34,1,FALSE))=TRUE,"","○"))</f>
        <v/>
      </c>
      <c r="AC88" s="60" t="str">
        <f>IF($B88="","",IF(ISERROR(VLOOKUP($A88,WS!$B$11:$B$26,1,FALSE))=TRUE,"","○"))</f>
        <v/>
      </c>
      <c r="AD88" s="61" t="str">
        <f>IF($B88="","",IF(ISERROR(VLOOKUP($A88,WD!$B$11:$B$34,1,FALSE))=TRUE,"","○"))</f>
        <v/>
      </c>
      <c r="AE88" s="60" t="str">
        <f>IF($B88="","",IF(ISERROR(VLOOKUP($A88,'30WS'!$B$11:$B$26,1,FALSE))=TRUE,"","○"))</f>
        <v/>
      </c>
      <c r="AF88" s="61" t="str">
        <f>IF($B88="","",IF(ISERROR(VLOOKUP($A88,'30WD'!$B$11:$B$34,1,FALSE))=TRUE,"","○"))</f>
        <v/>
      </c>
      <c r="AG88" s="62" t="str">
        <f>IF($B88="","",IF(ISERROR(VLOOKUP($A88,'40WS'!$B$11:$B$26,1,FALSE))=TRUE,"","○"))</f>
        <v/>
      </c>
      <c r="AH88" s="61" t="str">
        <f>IF($B88="","",IF(ISERROR(VLOOKUP($A88,'40WD'!$B$11:$B$34,1,FALSE))=TRUE,"","○"))</f>
        <v/>
      </c>
      <c r="AI88" s="60" t="str">
        <f>IF($B88="","",IF(ISERROR(VLOOKUP($A88,'50WS'!$B$11:$B$26,1,FALSE))=TRUE,"","○"))</f>
        <v/>
      </c>
      <c r="AJ88" s="61" t="str">
        <f>IF($B88="","",IF(ISERROR(VLOOKUP($A88,'50WD'!$B$11:$B$34,1,FALSE))=TRUE,"","○"))</f>
        <v/>
      </c>
      <c r="AK88" s="62" t="str">
        <f>IF($B88="","",IF(ISERROR(VLOOKUP($A88,'55WS'!$B$11:$B$26,1,FALSE))=TRUE,"","○"))</f>
        <v/>
      </c>
      <c r="AL88" s="63" t="str">
        <f>IF($B88="","",IF(ISERROR(VLOOKUP($A88,'55WD'!$B$11:$B$34,1,FALSE))=TRUE,"","○"))</f>
        <v/>
      </c>
      <c r="AM88" s="25" t="str">
        <f>IF(VLOOKUP($A88,選手名簿!$A$6:$U$105,2)&lt;&gt;"",IF(COUNTA($F88:$F88)&gt;=0,IF(COUNTIF($G88:$AL88,"○")&lt;1,1,""),""),"")</f>
        <v/>
      </c>
    </row>
    <row r="89" spans="1:39" ht="15" customHeight="1">
      <c r="A89" s="48">
        <v>84</v>
      </c>
      <c r="B89" s="49" t="str">
        <f>IF($A89="","",IF(VLOOKUP($A89,選手名簿!$A$6:$U$105,2)="","",VLOOKUP($A89,選手名簿!$A$6:$U$105,2)))</f>
        <v/>
      </c>
      <c r="C89" s="50" t="str">
        <f>IF($A89="","",IF(VLOOKUP($A89,選手名簿!$A$6:$U$105,3)="","",VLOOKUP($A89,選手名簿!$A$6:$U$105,3)))</f>
        <v/>
      </c>
      <c r="D89" s="49" t="str">
        <f>IF($A89="","",IF(VLOOKUP($A89,選手名簿!$A$6:$U$105,4)="","",VLOOKUP($A89,選手名簿!$A$6:$U$105,4)))</f>
        <v/>
      </c>
      <c r="E89" s="98" t="str">
        <f>IF($A89="","",IF(VLOOKUP($A89,選手名簿!$A$6:$U$105,5)="","",VLOOKUP($A89,選手名簿!$A$6:$U$105,5)))</f>
        <v/>
      </c>
      <c r="F89" s="102"/>
      <c r="G89" s="20"/>
      <c r="H89" s="21"/>
      <c r="I89" s="21"/>
      <c r="J89" s="42" t="str">
        <f>IF($B89="","",IF(ISERROR(VLOOKUP($A89,MT!$B$14:$B$19,1,FALSE))=TRUE,"","○"))</f>
        <v/>
      </c>
      <c r="K89" s="43" t="str">
        <f>IF($B89="","",IF(ISERROR(VLOOKUP($A89,WT!$B$14:$B$19,1,FALSE))=TRUE,"","○"))</f>
        <v/>
      </c>
      <c r="L89" s="119" t="str">
        <f>IF($B89="","",IF(ISERROR(VLOOKUP($A89,OBT!$B$14:$B$22,1,FALSE)=TRUE),"","○"))</f>
        <v/>
      </c>
      <c r="M89" s="116"/>
      <c r="N89" s="119" t="str">
        <f>IF($B89="","",IF(ISERROR(VLOOKUP($A89,HBT!$B$14:$B$22,1,FALSE)=TRUE),"","○"))</f>
        <v/>
      </c>
      <c r="O89" s="75" t="str">
        <f>IF($B89="","",IF(ISERROR(VLOOKUP($A89,MS!$B$11:$B$26,1,FALSE))=TRUE,"","○"))</f>
        <v/>
      </c>
      <c r="P89" s="52" t="str">
        <f>IF($B89="","",IF(ISERROR(VLOOKUP($A89,MD!$B$11:$B$34,1,FALSE))=TRUE,"","○"))</f>
        <v/>
      </c>
      <c r="Q89" s="60" t="str">
        <f>IF($B89="","",IF(ISERROR(VLOOKUP($A89,'30MS'!$B$11:$B$26,1,FALSE))=TRUE,"","○"))</f>
        <v/>
      </c>
      <c r="R89" s="61" t="str">
        <f>IF($B89="","",IF(ISERROR(VLOOKUP($A89,'30MD'!$B$11:$B$34,1,FALSE))=TRUE,"","○"))</f>
        <v/>
      </c>
      <c r="S89" s="60" t="str">
        <f>IF($B89="","",IF(ISERROR(VLOOKUP($A89,'40MS'!$B$11:$B$26,1,FALSE))=TRUE,"","○"))</f>
        <v/>
      </c>
      <c r="T89" s="61" t="str">
        <f>IF($B89="","",IF(ISERROR(VLOOKUP($A89,'40MD'!$B$11:$B$34,1,FALSE))=TRUE,"","○"))</f>
        <v/>
      </c>
      <c r="U89" s="60" t="str">
        <f>IF($B89="","",IF(ISERROR(VLOOKUP($A89,'50MS'!$B$11:$B$26,1,FALSE))=TRUE,"","○"))</f>
        <v/>
      </c>
      <c r="V89" s="61" t="str">
        <f>IF($B89="","",IF(ISERROR(VLOOKUP($A89,'50MD'!$B$11:$B$34,1,FALSE))=TRUE,"","○"))</f>
        <v/>
      </c>
      <c r="W89" s="60" t="str">
        <f>IF($B89="","",IF(ISERROR(VLOOKUP($A89,'60MS'!$B$11:$B$26,1,FALSE))=TRUE,"","○"))</f>
        <v/>
      </c>
      <c r="X89" s="61" t="str">
        <f>IF($B89="","",IF(ISERROR(VLOOKUP($A89,'60MD'!$B$11:$B$34,1,FALSE))=TRUE,"","○"))</f>
        <v/>
      </c>
      <c r="Y89" s="62" t="str">
        <f>IF($B89="","",IF(ISERROR(VLOOKUP($A89,'65MS'!$B$11:$B$26,1,FALSE))=TRUE,"","○"))</f>
        <v/>
      </c>
      <c r="Z89" s="61" t="str">
        <f>IF($B89="","",IF(ISERROR(VLOOKUP($A89,'65MD'!$B$11:$B$34,1,FALSE))=TRUE,"","○"))</f>
        <v/>
      </c>
      <c r="AA89" s="60" t="str">
        <f>IF($B89="","",IF(ISERROR(VLOOKUP($A89,'70MS'!$B$11:$B$26,1,FALSE))=TRUE,"","○"))</f>
        <v/>
      </c>
      <c r="AB89" s="61" t="str">
        <f>IF($B89="","",IF(ISERROR(VLOOKUP($A89,'70MD'!$B$11:$B$34,1,FALSE))=TRUE,"","○"))</f>
        <v/>
      </c>
      <c r="AC89" s="60" t="str">
        <f>IF($B89="","",IF(ISERROR(VLOOKUP($A89,WS!$B$11:$B$26,1,FALSE))=TRUE,"","○"))</f>
        <v/>
      </c>
      <c r="AD89" s="61" t="str">
        <f>IF($B89="","",IF(ISERROR(VLOOKUP($A89,WD!$B$11:$B$34,1,FALSE))=TRUE,"","○"))</f>
        <v/>
      </c>
      <c r="AE89" s="60" t="str">
        <f>IF($B89="","",IF(ISERROR(VLOOKUP($A89,'30WS'!$B$11:$B$26,1,FALSE))=TRUE,"","○"))</f>
        <v/>
      </c>
      <c r="AF89" s="61" t="str">
        <f>IF($B89="","",IF(ISERROR(VLOOKUP($A89,'30WD'!$B$11:$B$34,1,FALSE))=TRUE,"","○"))</f>
        <v/>
      </c>
      <c r="AG89" s="62" t="str">
        <f>IF($B89="","",IF(ISERROR(VLOOKUP($A89,'40WS'!$B$11:$B$26,1,FALSE))=TRUE,"","○"))</f>
        <v/>
      </c>
      <c r="AH89" s="61" t="str">
        <f>IF($B89="","",IF(ISERROR(VLOOKUP($A89,'40WD'!$B$11:$B$34,1,FALSE))=TRUE,"","○"))</f>
        <v/>
      </c>
      <c r="AI89" s="60" t="str">
        <f>IF($B89="","",IF(ISERROR(VLOOKUP($A89,'50WS'!$B$11:$B$26,1,FALSE))=TRUE,"","○"))</f>
        <v/>
      </c>
      <c r="AJ89" s="61" t="str">
        <f>IF($B89="","",IF(ISERROR(VLOOKUP($A89,'50WD'!$B$11:$B$34,1,FALSE))=TRUE,"","○"))</f>
        <v/>
      </c>
      <c r="AK89" s="62" t="str">
        <f>IF($B89="","",IF(ISERROR(VLOOKUP($A89,'55WS'!$B$11:$B$26,1,FALSE))=TRUE,"","○"))</f>
        <v/>
      </c>
      <c r="AL89" s="63" t="str">
        <f>IF($B89="","",IF(ISERROR(VLOOKUP($A89,'55WD'!$B$11:$B$34,1,FALSE))=TRUE,"","○"))</f>
        <v/>
      </c>
      <c r="AM89" s="25" t="str">
        <f>IF(VLOOKUP($A89,選手名簿!$A$6:$U$105,2)&lt;&gt;"",IF(COUNTA($F89:$F89)&gt;=0,IF(COUNTIF($G89:$AL89,"○")&lt;1,1,""),""),"")</f>
        <v/>
      </c>
    </row>
    <row r="90" spans="1:39" ht="15" customHeight="1">
      <c r="A90" s="48">
        <v>85</v>
      </c>
      <c r="B90" s="49" t="str">
        <f>IF($A90="","",IF(VLOOKUP($A90,選手名簿!$A$6:$U$105,2)="","",VLOOKUP($A90,選手名簿!$A$6:$U$105,2)))</f>
        <v/>
      </c>
      <c r="C90" s="50" t="str">
        <f>IF($A90="","",IF(VLOOKUP($A90,選手名簿!$A$6:$U$105,3)="","",VLOOKUP($A90,選手名簿!$A$6:$U$105,3)))</f>
        <v/>
      </c>
      <c r="D90" s="49" t="str">
        <f>IF($A90="","",IF(VLOOKUP($A90,選手名簿!$A$6:$U$105,4)="","",VLOOKUP($A90,選手名簿!$A$6:$U$105,4)))</f>
        <v/>
      </c>
      <c r="E90" s="98" t="str">
        <f>IF($A90="","",IF(VLOOKUP($A90,選手名簿!$A$6:$U$105,5)="","",VLOOKUP($A90,選手名簿!$A$6:$U$105,5)))</f>
        <v/>
      </c>
      <c r="F90" s="102"/>
      <c r="G90" s="20"/>
      <c r="H90" s="21"/>
      <c r="I90" s="21"/>
      <c r="J90" s="42" t="str">
        <f>IF($B90="","",IF(ISERROR(VLOOKUP($A90,MT!$B$14:$B$19,1,FALSE))=TRUE,"","○"))</f>
        <v/>
      </c>
      <c r="K90" s="43" t="str">
        <f>IF($B90="","",IF(ISERROR(VLOOKUP($A90,WT!$B$14:$B$19,1,FALSE))=TRUE,"","○"))</f>
        <v/>
      </c>
      <c r="L90" s="119" t="str">
        <f>IF($B90="","",IF(ISERROR(VLOOKUP($A90,OBT!$B$14:$B$22,1,FALSE)=TRUE),"","○"))</f>
        <v/>
      </c>
      <c r="M90" s="116"/>
      <c r="N90" s="119" t="str">
        <f>IF($B90="","",IF(ISERROR(VLOOKUP($A90,HBT!$B$14:$B$22,1,FALSE)=TRUE),"","○"))</f>
        <v/>
      </c>
      <c r="O90" s="75" t="str">
        <f>IF($B90="","",IF(ISERROR(VLOOKUP($A90,MS!$B$11:$B$26,1,FALSE))=TRUE,"","○"))</f>
        <v/>
      </c>
      <c r="P90" s="52" t="str">
        <f>IF($B90="","",IF(ISERROR(VLOOKUP($A90,MD!$B$11:$B$34,1,FALSE))=TRUE,"","○"))</f>
        <v/>
      </c>
      <c r="Q90" s="60" t="str">
        <f>IF($B90="","",IF(ISERROR(VLOOKUP($A90,'30MS'!$B$11:$B$26,1,FALSE))=TRUE,"","○"))</f>
        <v/>
      </c>
      <c r="R90" s="61" t="str">
        <f>IF($B90="","",IF(ISERROR(VLOOKUP($A90,'30MD'!$B$11:$B$34,1,FALSE))=TRUE,"","○"))</f>
        <v/>
      </c>
      <c r="S90" s="60" t="str">
        <f>IF($B90="","",IF(ISERROR(VLOOKUP($A90,'40MS'!$B$11:$B$26,1,FALSE))=TRUE,"","○"))</f>
        <v/>
      </c>
      <c r="T90" s="61" t="str">
        <f>IF($B90="","",IF(ISERROR(VLOOKUP($A90,'40MD'!$B$11:$B$34,1,FALSE))=TRUE,"","○"))</f>
        <v/>
      </c>
      <c r="U90" s="60" t="str">
        <f>IF($B90="","",IF(ISERROR(VLOOKUP($A90,'50MS'!$B$11:$B$26,1,FALSE))=TRUE,"","○"))</f>
        <v/>
      </c>
      <c r="V90" s="61" t="str">
        <f>IF($B90="","",IF(ISERROR(VLOOKUP($A90,'50MD'!$B$11:$B$34,1,FALSE))=TRUE,"","○"))</f>
        <v/>
      </c>
      <c r="W90" s="60" t="str">
        <f>IF($B90="","",IF(ISERROR(VLOOKUP($A90,'60MS'!$B$11:$B$26,1,FALSE))=TRUE,"","○"))</f>
        <v/>
      </c>
      <c r="X90" s="61" t="str">
        <f>IF($B90="","",IF(ISERROR(VLOOKUP($A90,'60MD'!$B$11:$B$34,1,FALSE))=TRUE,"","○"))</f>
        <v/>
      </c>
      <c r="Y90" s="62" t="str">
        <f>IF($B90="","",IF(ISERROR(VLOOKUP($A90,'65MS'!$B$11:$B$26,1,FALSE))=TRUE,"","○"))</f>
        <v/>
      </c>
      <c r="Z90" s="61" t="str">
        <f>IF($B90="","",IF(ISERROR(VLOOKUP($A90,'65MD'!$B$11:$B$34,1,FALSE))=TRUE,"","○"))</f>
        <v/>
      </c>
      <c r="AA90" s="60" t="str">
        <f>IF($B90="","",IF(ISERROR(VLOOKUP($A90,'70MS'!$B$11:$B$26,1,FALSE))=TRUE,"","○"))</f>
        <v/>
      </c>
      <c r="AB90" s="61" t="str">
        <f>IF($B90="","",IF(ISERROR(VLOOKUP($A90,'70MD'!$B$11:$B$34,1,FALSE))=TRUE,"","○"))</f>
        <v/>
      </c>
      <c r="AC90" s="60" t="str">
        <f>IF($B90="","",IF(ISERROR(VLOOKUP($A90,WS!$B$11:$B$26,1,FALSE))=TRUE,"","○"))</f>
        <v/>
      </c>
      <c r="AD90" s="61" t="str">
        <f>IF($B90="","",IF(ISERROR(VLOOKUP($A90,WD!$B$11:$B$34,1,FALSE))=TRUE,"","○"))</f>
        <v/>
      </c>
      <c r="AE90" s="60" t="str">
        <f>IF($B90="","",IF(ISERROR(VLOOKUP($A90,'30WS'!$B$11:$B$26,1,FALSE))=TRUE,"","○"))</f>
        <v/>
      </c>
      <c r="AF90" s="61" t="str">
        <f>IF($B90="","",IF(ISERROR(VLOOKUP($A90,'30WD'!$B$11:$B$34,1,FALSE))=TRUE,"","○"))</f>
        <v/>
      </c>
      <c r="AG90" s="62" t="str">
        <f>IF($B90="","",IF(ISERROR(VLOOKUP($A90,'40WS'!$B$11:$B$26,1,FALSE))=TRUE,"","○"))</f>
        <v/>
      </c>
      <c r="AH90" s="61" t="str">
        <f>IF($B90="","",IF(ISERROR(VLOOKUP($A90,'40WD'!$B$11:$B$34,1,FALSE))=TRUE,"","○"))</f>
        <v/>
      </c>
      <c r="AI90" s="60" t="str">
        <f>IF($B90="","",IF(ISERROR(VLOOKUP($A90,'50WS'!$B$11:$B$26,1,FALSE))=TRUE,"","○"))</f>
        <v/>
      </c>
      <c r="AJ90" s="61" t="str">
        <f>IF($B90="","",IF(ISERROR(VLOOKUP($A90,'50WD'!$B$11:$B$34,1,FALSE))=TRUE,"","○"))</f>
        <v/>
      </c>
      <c r="AK90" s="62" t="str">
        <f>IF($B90="","",IF(ISERROR(VLOOKUP($A90,'55WS'!$B$11:$B$26,1,FALSE))=TRUE,"","○"))</f>
        <v/>
      </c>
      <c r="AL90" s="63" t="str">
        <f>IF($B90="","",IF(ISERROR(VLOOKUP($A90,'55WD'!$B$11:$B$34,1,FALSE))=TRUE,"","○"))</f>
        <v/>
      </c>
      <c r="AM90" s="25" t="str">
        <f>IF(VLOOKUP($A90,選手名簿!$A$6:$U$105,2)&lt;&gt;"",IF(COUNTA($F90:$F90)&gt;=0,IF(COUNTIF($G90:$AL90,"○")&lt;1,1,""),""),"")</f>
        <v/>
      </c>
    </row>
    <row r="91" spans="1:39" ht="15" customHeight="1">
      <c r="A91" s="48">
        <v>86</v>
      </c>
      <c r="B91" s="49" t="str">
        <f>IF($A91="","",IF(VLOOKUP($A91,選手名簿!$A$6:$U$105,2)="","",VLOOKUP($A91,選手名簿!$A$6:$U$105,2)))</f>
        <v/>
      </c>
      <c r="C91" s="50" t="str">
        <f>IF($A91="","",IF(VLOOKUP($A91,選手名簿!$A$6:$U$105,3)="","",VLOOKUP($A91,選手名簿!$A$6:$U$105,3)))</f>
        <v/>
      </c>
      <c r="D91" s="49" t="str">
        <f>IF($A91="","",IF(VLOOKUP($A91,選手名簿!$A$6:$U$105,4)="","",VLOOKUP($A91,選手名簿!$A$6:$U$105,4)))</f>
        <v/>
      </c>
      <c r="E91" s="98" t="str">
        <f>IF($A91="","",IF(VLOOKUP($A91,選手名簿!$A$6:$U$105,5)="","",VLOOKUP($A91,選手名簿!$A$6:$U$105,5)))</f>
        <v/>
      </c>
      <c r="F91" s="102"/>
      <c r="G91" s="20"/>
      <c r="H91" s="21"/>
      <c r="I91" s="21"/>
      <c r="J91" s="42" t="str">
        <f>IF($B91="","",IF(ISERROR(VLOOKUP($A91,MT!$B$14:$B$19,1,FALSE))=TRUE,"","○"))</f>
        <v/>
      </c>
      <c r="K91" s="43" t="str">
        <f>IF($B91="","",IF(ISERROR(VLOOKUP($A91,WT!$B$14:$B$19,1,FALSE))=TRUE,"","○"))</f>
        <v/>
      </c>
      <c r="L91" s="119" t="str">
        <f>IF($B91="","",IF(ISERROR(VLOOKUP($A91,OBT!$B$14:$B$22,1,FALSE)=TRUE),"","○"))</f>
        <v/>
      </c>
      <c r="M91" s="116"/>
      <c r="N91" s="119" t="str">
        <f>IF($B91="","",IF(ISERROR(VLOOKUP($A91,HBT!$B$14:$B$22,1,FALSE)=TRUE),"","○"))</f>
        <v/>
      </c>
      <c r="O91" s="75" t="str">
        <f>IF($B91="","",IF(ISERROR(VLOOKUP($A91,MS!$B$11:$B$26,1,FALSE))=TRUE,"","○"))</f>
        <v/>
      </c>
      <c r="P91" s="52" t="str">
        <f>IF($B91="","",IF(ISERROR(VLOOKUP($A91,MD!$B$11:$B$34,1,FALSE))=TRUE,"","○"))</f>
        <v/>
      </c>
      <c r="Q91" s="60" t="str">
        <f>IF($B91="","",IF(ISERROR(VLOOKUP($A91,'30MS'!$B$11:$B$26,1,FALSE))=TRUE,"","○"))</f>
        <v/>
      </c>
      <c r="R91" s="61" t="str">
        <f>IF($B91="","",IF(ISERROR(VLOOKUP($A91,'30MD'!$B$11:$B$34,1,FALSE))=TRUE,"","○"))</f>
        <v/>
      </c>
      <c r="S91" s="60" t="str">
        <f>IF($B91="","",IF(ISERROR(VLOOKUP($A91,'40MS'!$B$11:$B$26,1,FALSE))=TRUE,"","○"))</f>
        <v/>
      </c>
      <c r="T91" s="61" t="str">
        <f>IF($B91="","",IF(ISERROR(VLOOKUP($A91,'40MD'!$B$11:$B$34,1,FALSE))=TRUE,"","○"))</f>
        <v/>
      </c>
      <c r="U91" s="60" t="str">
        <f>IF($B91="","",IF(ISERROR(VLOOKUP($A91,'50MS'!$B$11:$B$26,1,FALSE))=TRUE,"","○"))</f>
        <v/>
      </c>
      <c r="V91" s="61" t="str">
        <f>IF($B91="","",IF(ISERROR(VLOOKUP($A91,'50MD'!$B$11:$B$34,1,FALSE))=TRUE,"","○"))</f>
        <v/>
      </c>
      <c r="W91" s="60" t="str">
        <f>IF($B91="","",IF(ISERROR(VLOOKUP($A91,'60MS'!$B$11:$B$26,1,FALSE))=TRUE,"","○"))</f>
        <v/>
      </c>
      <c r="X91" s="61" t="str">
        <f>IF($B91="","",IF(ISERROR(VLOOKUP($A91,'60MD'!$B$11:$B$34,1,FALSE))=TRUE,"","○"))</f>
        <v/>
      </c>
      <c r="Y91" s="62" t="str">
        <f>IF($B91="","",IF(ISERROR(VLOOKUP($A91,'65MS'!$B$11:$B$26,1,FALSE))=TRUE,"","○"))</f>
        <v/>
      </c>
      <c r="Z91" s="61" t="str">
        <f>IF($B91="","",IF(ISERROR(VLOOKUP($A91,'65MD'!$B$11:$B$34,1,FALSE))=TRUE,"","○"))</f>
        <v/>
      </c>
      <c r="AA91" s="60" t="str">
        <f>IF($B91="","",IF(ISERROR(VLOOKUP($A91,'70MS'!$B$11:$B$26,1,FALSE))=TRUE,"","○"))</f>
        <v/>
      </c>
      <c r="AB91" s="61" t="str">
        <f>IF($B91="","",IF(ISERROR(VLOOKUP($A91,'70MD'!$B$11:$B$34,1,FALSE))=TRUE,"","○"))</f>
        <v/>
      </c>
      <c r="AC91" s="60" t="str">
        <f>IF($B91="","",IF(ISERROR(VLOOKUP($A91,WS!$B$11:$B$26,1,FALSE))=TRUE,"","○"))</f>
        <v/>
      </c>
      <c r="AD91" s="61" t="str">
        <f>IF($B91="","",IF(ISERROR(VLOOKUP($A91,WD!$B$11:$B$34,1,FALSE))=TRUE,"","○"))</f>
        <v/>
      </c>
      <c r="AE91" s="60" t="str">
        <f>IF($B91="","",IF(ISERROR(VLOOKUP($A91,'30WS'!$B$11:$B$26,1,FALSE))=TRUE,"","○"))</f>
        <v/>
      </c>
      <c r="AF91" s="61" t="str">
        <f>IF($B91="","",IF(ISERROR(VLOOKUP($A91,'30WD'!$B$11:$B$34,1,FALSE))=TRUE,"","○"))</f>
        <v/>
      </c>
      <c r="AG91" s="62" t="str">
        <f>IF($B91="","",IF(ISERROR(VLOOKUP($A91,'40WS'!$B$11:$B$26,1,FALSE))=TRUE,"","○"))</f>
        <v/>
      </c>
      <c r="AH91" s="61" t="str">
        <f>IF($B91="","",IF(ISERROR(VLOOKUP($A91,'40WD'!$B$11:$B$34,1,FALSE))=TRUE,"","○"))</f>
        <v/>
      </c>
      <c r="AI91" s="60" t="str">
        <f>IF($B91="","",IF(ISERROR(VLOOKUP($A91,'50WS'!$B$11:$B$26,1,FALSE))=TRUE,"","○"))</f>
        <v/>
      </c>
      <c r="AJ91" s="61" t="str">
        <f>IF($B91="","",IF(ISERROR(VLOOKUP($A91,'50WD'!$B$11:$B$34,1,FALSE))=TRUE,"","○"))</f>
        <v/>
      </c>
      <c r="AK91" s="62" t="str">
        <f>IF($B91="","",IF(ISERROR(VLOOKUP($A91,'55WS'!$B$11:$B$26,1,FALSE))=TRUE,"","○"))</f>
        <v/>
      </c>
      <c r="AL91" s="63" t="str">
        <f>IF($B91="","",IF(ISERROR(VLOOKUP($A91,'55WD'!$B$11:$B$34,1,FALSE))=TRUE,"","○"))</f>
        <v/>
      </c>
      <c r="AM91" s="25" t="str">
        <f>IF(VLOOKUP($A91,選手名簿!$A$6:$U$105,2)&lt;&gt;"",IF(COUNTA($F91:$F91)&gt;=0,IF(COUNTIF($G91:$AL91,"○")&lt;1,1,""),""),"")</f>
        <v/>
      </c>
    </row>
    <row r="92" spans="1:39" ht="15" customHeight="1">
      <c r="A92" s="48">
        <v>87</v>
      </c>
      <c r="B92" s="49" t="str">
        <f>IF($A92="","",IF(VLOOKUP($A92,選手名簿!$A$6:$U$105,2)="","",VLOOKUP($A92,選手名簿!$A$6:$U$105,2)))</f>
        <v/>
      </c>
      <c r="C92" s="50" t="str">
        <f>IF($A92="","",IF(VLOOKUP($A92,選手名簿!$A$6:$U$105,3)="","",VLOOKUP($A92,選手名簿!$A$6:$U$105,3)))</f>
        <v/>
      </c>
      <c r="D92" s="49" t="str">
        <f>IF($A92="","",IF(VLOOKUP($A92,選手名簿!$A$6:$U$105,4)="","",VLOOKUP($A92,選手名簿!$A$6:$U$105,4)))</f>
        <v/>
      </c>
      <c r="E92" s="98" t="str">
        <f>IF($A92="","",IF(VLOOKUP($A92,選手名簿!$A$6:$U$105,5)="","",VLOOKUP($A92,選手名簿!$A$6:$U$105,5)))</f>
        <v/>
      </c>
      <c r="F92" s="102"/>
      <c r="G92" s="20"/>
      <c r="H92" s="21"/>
      <c r="I92" s="21"/>
      <c r="J92" s="42" t="str">
        <f>IF($B92="","",IF(ISERROR(VLOOKUP($A92,MT!$B$14:$B$19,1,FALSE))=TRUE,"","○"))</f>
        <v/>
      </c>
      <c r="K92" s="43" t="str">
        <f>IF($B92="","",IF(ISERROR(VLOOKUP($A92,WT!$B$14:$B$19,1,FALSE))=TRUE,"","○"))</f>
        <v/>
      </c>
      <c r="L92" s="119" t="str">
        <f>IF($B92="","",IF(ISERROR(VLOOKUP($A92,OBT!$B$14:$B$22,1,FALSE)=TRUE),"","○"))</f>
        <v/>
      </c>
      <c r="M92" s="116"/>
      <c r="N92" s="119" t="str">
        <f>IF($B92="","",IF(ISERROR(VLOOKUP($A92,HBT!$B$14:$B$22,1,FALSE)=TRUE),"","○"))</f>
        <v/>
      </c>
      <c r="O92" s="75" t="str">
        <f>IF($B92="","",IF(ISERROR(VLOOKUP($A92,MS!$B$11:$B$26,1,FALSE))=TRUE,"","○"))</f>
        <v/>
      </c>
      <c r="P92" s="52" t="str">
        <f>IF($B92="","",IF(ISERROR(VLOOKUP($A92,MD!$B$11:$B$34,1,FALSE))=TRUE,"","○"))</f>
        <v/>
      </c>
      <c r="Q92" s="60" t="str">
        <f>IF($B92="","",IF(ISERROR(VLOOKUP($A92,'30MS'!$B$11:$B$26,1,FALSE))=TRUE,"","○"))</f>
        <v/>
      </c>
      <c r="R92" s="61" t="str">
        <f>IF($B92="","",IF(ISERROR(VLOOKUP($A92,'30MD'!$B$11:$B$34,1,FALSE))=TRUE,"","○"))</f>
        <v/>
      </c>
      <c r="S92" s="60" t="str">
        <f>IF($B92="","",IF(ISERROR(VLOOKUP($A92,'40MS'!$B$11:$B$26,1,FALSE))=TRUE,"","○"))</f>
        <v/>
      </c>
      <c r="T92" s="61" t="str">
        <f>IF($B92="","",IF(ISERROR(VLOOKUP($A92,'40MD'!$B$11:$B$34,1,FALSE))=TRUE,"","○"))</f>
        <v/>
      </c>
      <c r="U92" s="60" t="str">
        <f>IF($B92="","",IF(ISERROR(VLOOKUP($A92,'50MS'!$B$11:$B$26,1,FALSE))=TRUE,"","○"))</f>
        <v/>
      </c>
      <c r="V92" s="61" t="str">
        <f>IF($B92="","",IF(ISERROR(VLOOKUP($A92,'50MD'!$B$11:$B$34,1,FALSE))=TRUE,"","○"))</f>
        <v/>
      </c>
      <c r="W92" s="60" t="str">
        <f>IF($B92="","",IF(ISERROR(VLOOKUP($A92,'60MS'!$B$11:$B$26,1,FALSE))=TRUE,"","○"))</f>
        <v/>
      </c>
      <c r="X92" s="61" t="str">
        <f>IF($B92="","",IF(ISERROR(VLOOKUP($A92,'60MD'!$B$11:$B$34,1,FALSE))=TRUE,"","○"))</f>
        <v/>
      </c>
      <c r="Y92" s="62" t="str">
        <f>IF($B92="","",IF(ISERROR(VLOOKUP($A92,'65MS'!$B$11:$B$26,1,FALSE))=TRUE,"","○"))</f>
        <v/>
      </c>
      <c r="Z92" s="61" t="str">
        <f>IF($B92="","",IF(ISERROR(VLOOKUP($A92,'65MD'!$B$11:$B$34,1,FALSE))=TRUE,"","○"))</f>
        <v/>
      </c>
      <c r="AA92" s="60" t="str">
        <f>IF($B92="","",IF(ISERROR(VLOOKUP($A92,'70MS'!$B$11:$B$26,1,FALSE))=TRUE,"","○"))</f>
        <v/>
      </c>
      <c r="AB92" s="61" t="str">
        <f>IF($B92="","",IF(ISERROR(VLOOKUP($A92,'70MD'!$B$11:$B$34,1,FALSE))=TRUE,"","○"))</f>
        <v/>
      </c>
      <c r="AC92" s="60" t="str">
        <f>IF($B92="","",IF(ISERROR(VLOOKUP($A92,WS!$B$11:$B$26,1,FALSE))=TRUE,"","○"))</f>
        <v/>
      </c>
      <c r="AD92" s="61" t="str">
        <f>IF($B92="","",IF(ISERROR(VLOOKUP($A92,WD!$B$11:$B$34,1,FALSE))=TRUE,"","○"))</f>
        <v/>
      </c>
      <c r="AE92" s="60" t="str">
        <f>IF($B92="","",IF(ISERROR(VLOOKUP($A92,'30WS'!$B$11:$B$26,1,FALSE))=TRUE,"","○"))</f>
        <v/>
      </c>
      <c r="AF92" s="61" t="str">
        <f>IF($B92="","",IF(ISERROR(VLOOKUP($A92,'30WD'!$B$11:$B$34,1,FALSE))=TRUE,"","○"))</f>
        <v/>
      </c>
      <c r="AG92" s="62" t="str">
        <f>IF($B92="","",IF(ISERROR(VLOOKUP($A92,'40WS'!$B$11:$B$26,1,FALSE))=TRUE,"","○"))</f>
        <v/>
      </c>
      <c r="AH92" s="61" t="str">
        <f>IF($B92="","",IF(ISERROR(VLOOKUP($A92,'40WD'!$B$11:$B$34,1,FALSE))=TRUE,"","○"))</f>
        <v/>
      </c>
      <c r="AI92" s="60" t="str">
        <f>IF($B92="","",IF(ISERROR(VLOOKUP($A92,'50WS'!$B$11:$B$26,1,FALSE))=TRUE,"","○"))</f>
        <v/>
      </c>
      <c r="AJ92" s="61" t="str">
        <f>IF($B92="","",IF(ISERROR(VLOOKUP($A92,'50WD'!$B$11:$B$34,1,FALSE))=TRUE,"","○"))</f>
        <v/>
      </c>
      <c r="AK92" s="62" t="str">
        <f>IF($B92="","",IF(ISERROR(VLOOKUP($A92,'55WS'!$B$11:$B$26,1,FALSE))=TRUE,"","○"))</f>
        <v/>
      </c>
      <c r="AL92" s="63" t="str">
        <f>IF($B92="","",IF(ISERROR(VLOOKUP($A92,'55WD'!$B$11:$B$34,1,FALSE))=TRUE,"","○"))</f>
        <v/>
      </c>
      <c r="AM92" s="25" t="str">
        <f>IF(VLOOKUP($A92,選手名簿!$A$6:$U$105,2)&lt;&gt;"",IF(COUNTA($F92:$F92)&gt;=0,IF(COUNTIF($G92:$AL92,"○")&lt;1,1,""),""),"")</f>
        <v/>
      </c>
    </row>
    <row r="93" spans="1:39" ht="15" customHeight="1">
      <c r="A93" s="48">
        <v>88</v>
      </c>
      <c r="B93" s="49" t="str">
        <f>IF($A93="","",IF(VLOOKUP($A93,選手名簿!$A$6:$U$105,2)="","",VLOOKUP($A93,選手名簿!$A$6:$U$105,2)))</f>
        <v/>
      </c>
      <c r="C93" s="50" t="str">
        <f>IF($A93="","",IF(VLOOKUP($A93,選手名簿!$A$6:$U$105,3)="","",VLOOKUP($A93,選手名簿!$A$6:$U$105,3)))</f>
        <v/>
      </c>
      <c r="D93" s="49" t="str">
        <f>IF($A93="","",IF(VLOOKUP($A93,選手名簿!$A$6:$U$105,4)="","",VLOOKUP($A93,選手名簿!$A$6:$U$105,4)))</f>
        <v/>
      </c>
      <c r="E93" s="98" t="str">
        <f>IF($A93="","",IF(VLOOKUP($A93,選手名簿!$A$6:$U$105,5)="","",VLOOKUP($A93,選手名簿!$A$6:$U$105,5)))</f>
        <v/>
      </c>
      <c r="F93" s="102"/>
      <c r="G93" s="20"/>
      <c r="H93" s="21"/>
      <c r="I93" s="21"/>
      <c r="J93" s="42" t="str">
        <f>IF($B93="","",IF(ISERROR(VLOOKUP($A93,MT!$B$14:$B$19,1,FALSE))=TRUE,"","○"))</f>
        <v/>
      </c>
      <c r="K93" s="43" t="str">
        <f>IF($B93="","",IF(ISERROR(VLOOKUP($A93,WT!$B$14:$B$19,1,FALSE))=TRUE,"","○"))</f>
        <v/>
      </c>
      <c r="L93" s="119" t="str">
        <f>IF($B93="","",IF(ISERROR(VLOOKUP($A93,OBT!$B$14:$B$22,1,FALSE)=TRUE),"","○"))</f>
        <v/>
      </c>
      <c r="M93" s="116"/>
      <c r="N93" s="119" t="str">
        <f>IF($B93="","",IF(ISERROR(VLOOKUP($A93,HBT!$B$14:$B$22,1,FALSE)=TRUE),"","○"))</f>
        <v/>
      </c>
      <c r="O93" s="75" t="str">
        <f>IF($B93="","",IF(ISERROR(VLOOKUP($A93,MS!$B$11:$B$26,1,FALSE))=TRUE,"","○"))</f>
        <v/>
      </c>
      <c r="P93" s="52" t="str">
        <f>IF($B93="","",IF(ISERROR(VLOOKUP($A93,MD!$B$11:$B$34,1,FALSE))=TRUE,"","○"))</f>
        <v/>
      </c>
      <c r="Q93" s="60" t="str">
        <f>IF($B93="","",IF(ISERROR(VLOOKUP($A93,'30MS'!$B$11:$B$26,1,FALSE))=TRUE,"","○"))</f>
        <v/>
      </c>
      <c r="R93" s="61" t="str">
        <f>IF($B93="","",IF(ISERROR(VLOOKUP($A93,'30MD'!$B$11:$B$34,1,FALSE))=TRUE,"","○"))</f>
        <v/>
      </c>
      <c r="S93" s="60" t="str">
        <f>IF($B93="","",IF(ISERROR(VLOOKUP($A93,'40MS'!$B$11:$B$26,1,FALSE))=TRUE,"","○"))</f>
        <v/>
      </c>
      <c r="T93" s="61" t="str">
        <f>IF($B93="","",IF(ISERROR(VLOOKUP($A93,'40MD'!$B$11:$B$34,1,FALSE))=TRUE,"","○"))</f>
        <v/>
      </c>
      <c r="U93" s="60" t="str">
        <f>IF($B93="","",IF(ISERROR(VLOOKUP($A93,'50MS'!$B$11:$B$26,1,FALSE))=TRUE,"","○"))</f>
        <v/>
      </c>
      <c r="V93" s="61" t="str">
        <f>IF($B93="","",IF(ISERROR(VLOOKUP($A93,'50MD'!$B$11:$B$34,1,FALSE))=TRUE,"","○"))</f>
        <v/>
      </c>
      <c r="W93" s="60" t="str">
        <f>IF($B93="","",IF(ISERROR(VLOOKUP($A93,'60MS'!$B$11:$B$26,1,FALSE))=TRUE,"","○"))</f>
        <v/>
      </c>
      <c r="X93" s="61" t="str">
        <f>IF($B93="","",IF(ISERROR(VLOOKUP($A93,'60MD'!$B$11:$B$34,1,FALSE))=TRUE,"","○"))</f>
        <v/>
      </c>
      <c r="Y93" s="62" t="str">
        <f>IF($B93="","",IF(ISERROR(VLOOKUP($A93,'65MS'!$B$11:$B$26,1,FALSE))=TRUE,"","○"))</f>
        <v/>
      </c>
      <c r="Z93" s="61" t="str">
        <f>IF($B93="","",IF(ISERROR(VLOOKUP($A93,'65MD'!$B$11:$B$34,1,FALSE))=TRUE,"","○"))</f>
        <v/>
      </c>
      <c r="AA93" s="60" t="str">
        <f>IF($B93="","",IF(ISERROR(VLOOKUP($A93,'70MS'!$B$11:$B$26,1,FALSE))=TRUE,"","○"))</f>
        <v/>
      </c>
      <c r="AB93" s="61" t="str">
        <f>IF($B93="","",IF(ISERROR(VLOOKUP($A93,'70MD'!$B$11:$B$34,1,FALSE))=TRUE,"","○"))</f>
        <v/>
      </c>
      <c r="AC93" s="60" t="str">
        <f>IF($B93="","",IF(ISERROR(VLOOKUP($A93,WS!$B$11:$B$26,1,FALSE))=TRUE,"","○"))</f>
        <v/>
      </c>
      <c r="AD93" s="61" t="str">
        <f>IF($B93="","",IF(ISERROR(VLOOKUP($A93,WD!$B$11:$B$34,1,FALSE))=TRUE,"","○"))</f>
        <v/>
      </c>
      <c r="AE93" s="60" t="str">
        <f>IF($B93="","",IF(ISERROR(VLOOKUP($A93,'30WS'!$B$11:$B$26,1,FALSE))=TRUE,"","○"))</f>
        <v/>
      </c>
      <c r="AF93" s="61" t="str">
        <f>IF($B93="","",IF(ISERROR(VLOOKUP($A93,'30WD'!$B$11:$B$34,1,FALSE))=TRUE,"","○"))</f>
        <v/>
      </c>
      <c r="AG93" s="62" t="str">
        <f>IF($B93="","",IF(ISERROR(VLOOKUP($A93,'40WS'!$B$11:$B$26,1,FALSE))=TRUE,"","○"))</f>
        <v/>
      </c>
      <c r="AH93" s="61" t="str">
        <f>IF($B93="","",IF(ISERROR(VLOOKUP($A93,'40WD'!$B$11:$B$34,1,FALSE))=TRUE,"","○"))</f>
        <v/>
      </c>
      <c r="AI93" s="60" t="str">
        <f>IF($B93="","",IF(ISERROR(VLOOKUP($A93,'50WS'!$B$11:$B$26,1,FALSE))=TRUE,"","○"))</f>
        <v/>
      </c>
      <c r="AJ93" s="61" t="str">
        <f>IF($B93="","",IF(ISERROR(VLOOKUP($A93,'50WD'!$B$11:$B$34,1,FALSE))=TRUE,"","○"))</f>
        <v/>
      </c>
      <c r="AK93" s="62" t="str">
        <f>IF($B93="","",IF(ISERROR(VLOOKUP($A93,'55WS'!$B$11:$B$26,1,FALSE))=TRUE,"","○"))</f>
        <v/>
      </c>
      <c r="AL93" s="63" t="str">
        <f>IF($B93="","",IF(ISERROR(VLOOKUP($A93,'55WD'!$B$11:$B$34,1,FALSE))=TRUE,"","○"))</f>
        <v/>
      </c>
      <c r="AM93" s="25" t="str">
        <f>IF(VLOOKUP($A93,選手名簿!$A$6:$U$105,2)&lt;&gt;"",IF(COUNTA($F93:$F93)&gt;=0,IF(COUNTIF($G93:$AL93,"○")&lt;1,1,""),""),"")</f>
        <v/>
      </c>
    </row>
    <row r="94" spans="1:39" ht="15" customHeight="1">
      <c r="A94" s="48">
        <v>89</v>
      </c>
      <c r="B94" s="49" t="str">
        <f>IF($A94="","",IF(VLOOKUP($A94,選手名簿!$A$6:$U$105,2)="","",VLOOKUP($A94,選手名簿!$A$6:$U$105,2)))</f>
        <v/>
      </c>
      <c r="C94" s="50" t="str">
        <f>IF($A94="","",IF(VLOOKUP($A94,選手名簿!$A$6:$U$105,3)="","",VLOOKUP($A94,選手名簿!$A$6:$U$105,3)))</f>
        <v/>
      </c>
      <c r="D94" s="49" t="str">
        <f>IF($A94="","",IF(VLOOKUP($A94,選手名簿!$A$6:$U$105,4)="","",VLOOKUP($A94,選手名簿!$A$6:$U$105,4)))</f>
        <v/>
      </c>
      <c r="E94" s="98" t="str">
        <f>IF($A94="","",IF(VLOOKUP($A94,選手名簿!$A$6:$U$105,5)="","",VLOOKUP($A94,選手名簿!$A$6:$U$105,5)))</f>
        <v/>
      </c>
      <c r="F94" s="102"/>
      <c r="G94" s="20"/>
      <c r="H94" s="21"/>
      <c r="I94" s="21"/>
      <c r="J94" s="42" t="str">
        <f>IF($B94="","",IF(ISERROR(VLOOKUP($A94,MT!$B$14:$B$19,1,FALSE))=TRUE,"","○"))</f>
        <v/>
      </c>
      <c r="K94" s="43" t="str">
        <f>IF($B94="","",IF(ISERROR(VLOOKUP($A94,WT!$B$14:$B$19,1,FALSE))=TRUE,"","○"))</f>
        <v/>
      </c>
      <c r="L94" s="119" t="str">
        <f>IF($B94="","",IF(ISERROR(VLOOKUP($A94,OBT!$B$14:$B$22,1,FALSE)=TRUE),"","○"))</f>
        <v/>
      </c>
      <c r="M94" s="116"/>
      <c r="N94" s="119" t="str">
        <f>IF($B94="","",IF(ISERROR(VLOOKUP($A94,HBT!$B$14:$B$22,1,FALSE)=TRUE),"","○"))</f>
        <v/>
      </c>
      <c r="O94" s="75" t="str">
        <f>IF($B94="","",IF(ISERROR(VLOOKUP($A94,MS!$B$11:$B$26,1,FALSE))=TRUE,"","○"))</f>
        <v/>
      </c>
      <c r="P94" s="52" t="str">
        <f>IF($B94="","",IF(ISERROR(VLOOKUP($A94,MD!$B$11:$B$34,1,FALSE))=TRUE,"","○"))</f>
        <v/>
      </c>
      <c r="Q94" s="60" t="str">
        <f>IF($B94="","",IF(ISERROR(VLOOKUP($A94,'30MS'!$B$11:$B$26,1,FALSE))=TRUE,"","○"))</f>
        <v/>
      </c>
      <c r="R94" s="61" t="str">
        <f>IF($B94="","",IF(ISERROR(VLOOKUP($A94,'30MD'!$B$11:$B$34,1,FALSE))=TRUE,"","○"))</f>
        <v/>
      </c>
      <c r="S94" s="60" t="str">
        <f>IF($B94="","",IF(ISERROR(VLOOKUP($A94,'40MS'!$B$11:$B$26,1,FALSE))=TRUE,"","○"))</f>
        <v/>
      </c>
      <c r="T94" s="61" t="str">
        <f>IF($B94="","",IF(ISERROR(VLOOKUP($A94,'40MD'!$B$11:$B$34,1,FALSE))=TRUE,"","○"))</f>
        <v/>
      </c>
      <c r="U94" s="60" t="str">
        <f>IF($B94="","",IF(ISERROR(VLOOKUP($A94,'50MS'!$B$11:$B$26,1,FALSE))=TRUE,"","○"))</f>
        <v/>
      </c>
      <c r="V94" s="61" t="str">
        <f>IF($B94="","",IF(ISERROR(VLOOKUP($A94,'50MD'!$B$11:$B$34,1,FALSE))=TRUE,"","○"))</f>
        <v/>
      </c>
      <c r="W94" s="60" t="str">
        <f>IF($B94="","",IF(ISERROR(VLOOKUP($A94,'60MS'!$B$11:$B$26,1,FALSE))=TRUE,"","○"))</f>
        <v/>
      </c>
      <c r="X94" s="61" t="str">
        <f>IF($B94="","",IF(ISERROR(VLOOKUP($A94,'60MD'!$B$11:$B$34,1,FALSE))=TRUE,"","○"))</f>
        <v/>
      </c>
      <c r="Y94" s="62" t="str">
        <f>IF($B94="","",IF(ISERROR(VLOOKUP($A94,'65MS'!$B$11:$B$26,1,FALSE))=TRUE,"","○"))</f>
        <v/>
      </c>
      <c r="Z94" s="61" t="str">
        <f>IF($B94="","",IF(ISERROR(VLOOKUP($A94,'65MD'!$B$11:$B$34,1,FALSE))=TRUE,"","○"))</f>
        <v/>
      </c>
      <c r="AA94" s="60" t="str">
        <f>IF($B94="","",IF(ISERROR(VLOOKUP($A94,'70MS'!$B$11:$B$26,1,FALSE))=TRUE,"","○"))</f>
        <v/>
      </c>
      <c r="AB94" s="61" t="str">
        <f>IF($B94="","",IF(ISERROR(VLOOKUP($A94,'70MD'!$B$11:$B$34,1,FALSE))=TRUE,"","○"))</f>
        <v/>
      </c>
      <c r="AC94" s="60" t="str">
        <f>IF($B94="","",IF(ISERROR(VLOOKUP($A94,WS!$B$11:$B$26,1,FALSE))=TRUE,"","○"))</f>
        <v/>
      </c>
      <c r="AD94" s="61" t="str">
        <f>IF($B94="","",IF(ISERROR(VLOOKUP($A94,WD!$B$11:$B$34,1,FALSE))=TRUE,"","○"))</f>
        <v/>
      </c>
      <c r="AE94" s="60" t="str">
        <f>IF($B94="","",IF(ISERROR(VLOOKUP($A94,'30WS'!$B$11:$B$26,1,FALSE))=TRUE,"","○"))</f>
        <v/>
      </c>
      <c r="AF94" s="61" t="str">
        <f>IF($B94="","",IF(ISERROR(VLOOKUP($A94,'30WD'!$B$11:$B$34,1,FALSE))=TRUE,"","○"))</f>
        <v/>
      </c>
      <c r="AG94" s="62" t="str">
        <f>IF($B94="","",IF(ISERROR(VLOOKUP($A94,'40WS'!$B$11:$B$26,1,FALSE))=TRUE,"","○"))</f>
        <v/>
      </c>
      <c r="AH94" s="61" t="str">
        <f>IF($B94="","",IF(ISERROR(VLOOKUP($A94,'40WD'!$B$11:$B$34,1,FALSE))=TRUE,"","○"))</f>
        <v/>
      </c>
      <c r="AI94" s="60" t="str">
        <f>IF($B94="","",IF(ISERROR(VLOOKUP($A94,'50WS'!$B$11:$B$26,1,FALSE))=TRUE,"","○"))</f>
        <v/>
      </c>
      <c r="AJ94" s="61" t="str">
        <f>IF($B94="","",IF(ISERROR(VLOOKUP($A94,'50WD'!$B$11:$B$34,1,FALSE))=TRUE,"","○"))</f>
        <v/>
      </c>
      <c r="AK94" s="62" t="str">
        <f>IF($B94="","",IF(ISERROR(VLOOKUP($A94,'55WS'!$B$11:$B$26,1,FALSE))=TRUE,"","○"))</f>
        <v/>
      </c>
      <c r="AL94" s="63" t="str">
        <f>IF($B94="","",IF(ISERROR(VLOOKUP($A94,'55WD'!$B$11:$B$34,1,FALSE))=TRUE,"","○"))</f>
        <v/>
      </c>
      <c r="AM94" s="25" t="str">
        <f>IF(VLOOKUP($A94,選手名簿!$A$6:$U$105,2)&lt;&gt;"",IF(COUNTA($F94:$F94)&gt;=0,IF(COUNTIF($G94:$AL94,"○")&lt;1,1,""),""),"")</f>
        <v/>
      </c>
    </row>
    <row r="95" spans="1:39" ht="15" customHeight="1">
      <c r="A95" s="48">
        <v>90</v>
      </c>
      <c r="B95" s="49" t="str">
        <f>IF($A95="","",IF(VLOOKUP($A95,選手名簿!$A$6:$U$105,2)="","",VLOOKUP($A95,選手名簿!$A$6:$U$105,2)))</f>
        <v/>
      </c>
      <c r="C95" s="50" t="str">
        <f>IF($A95="","",IF(VLOOKUP($A95,選手名簿!$A$6:$U$105,3)="","",VLOOKUP($A95,選手名簿!$A$6:$U$105,3)))</f>
        <v/>
      </c>
      <c r="D95" s="49" t="str">
        <f>IF($A95="","",IF(VLOOKUP($A95,選手名簿!$A$6:$U$105,4)="","",VLOOKUP($A95,選手名簿!$A$6:$U$105,4)))</f>
        <v/>
      </c>
      <c r="E95" s="98" t="str">
        <f>IF($A95="","",IF(VLOOKUP($A95,選手名簿!$A$6:$U$105,5)="","",VLOOKUP($A95,選手名簿!$A$6:$U$105,5)))</f>
        <v/>
      </c>
      <c r="F95" s="102"/>
      <c r="G95" s="20"/>
      <c r="H95" s="21"/>
      <c r="I95" s="21"/>
      <c r="J95" s="42" t="str">
        <f>IF($B95="","",IF(ISERROR(VLOOKUP($A95,MT!$B$14:$B$19,1,FALSE))=TRUE,"","○"))</f>
        <v/>
      </c>
      <c r="K95" s="43" t="str">
        <f>IF($B95="","",IF(ISERROR(VLOOKUP($A95,WT!$B$14:$B$19,1,FALSE))=TRUE,"","○"))</f>
        <v/>
      </c>
      <c r="L95" s="119" t="str">
        <f>IF($B95="","",IF(ISERROR(VLOOKUP($A95,OBT!$B$14:$B$22,1,FALSE)=TRUE),"","○"))</f>
        <v/>
      </c>
      <c r="M95" s="116"/>
      <c r="N95" s="119" t="str">
        <f>IF($B95="","",IF(ISERROR(VLOOKUP($A95,HBT!$B$14:$B$22,1,FALSE)=TRUE),"","○"))</f>
        <v/>
      </c>
      <c r="O95" s="75" t="str">
        <f>IF($B95="","",IF(ISERROR(VLOOKUP($A95,MS!$B$11:$B$26,1,FALSE))=TRUE,"","○"))</f>
        <v/>
      </c>
      <c r="P95" s="52" t="str">
        <f>IF($B95="","",IF(ISERROR(VLOOKUP($A95,MD!$B$11:$B$34,1,FALSE))=TRUE,"","○"))</f>
        <v/>
      </c>
      <c r="Q95" s="60" t="str">
        <f>IF($B95="","",IF(ISERROR(VLOOKUP($A95,'30MS'!$B$11:$B$26,1,FALSE))=TRUE,"","○"))</f>
        <v/>
      </c>
      <c r="R95" s="61" t="str">
        <f>IF($B95="","",IF(ISERROR(VLOOKUP($A95,'30MD'!$B$11:$B$34,1,FALSE))=TRUE,"","○"))</f>
        <v/>
      </c>
      <c r="S95" s="60" t="str">
        <f>IF($B95="","",IF(ISERROR(VLOOKUP($A95,'40MS'!$B$11:$B$26,1,FALSE))=TRUE,"","○"))</f>
        <v/>
      </c>
      <c r="T95" s="61" t="str">
        <f>IF($B95="","",IF(ISERROR(VLOOKUP($A95,'40MD'!$B$11:$B$34,1,FALSE))=TRUE,"","○"))</f>
        <v/>
      </c>
      <c r="U95" s="60" t="str">
        <f>IF($B95="","",IF(ISERROR(VLOOKUP($A95,'50MS'!$B$11:$B$26,1,FALSE))=TRUE,"","○"))</f>
        <v/>
      </c>
      <c r="V95" s="61" t="str">
        <f>IF($B95="","",IF(ISERROR(VLOOKUP($A95,'50MD'!$B$11:$B$34,1,FALSE))=TRUE,"","○"))</f>
        <v/>
      </c>
      <c r="W95" s="60" t="str">
        <f>IF($B95="","",IF(ISERROR(VLOOKUP($A95,'60MS'!$B$11:$B$26,1,FALSE))=TRUE,"","○"))</f>
        <v/>
      </c>
      <c r="X95" s="61" t="str">
        <f>IF($B95="","",IF(ISERROR(VLOOKUP($A95,'60MD'!$B$11:$B$34,1,FALSE))=TRUE,"","○"))</f>
        <v/>
      </c>
      <c r="Y95" s="62" t="str">
        <f>IF($B95="","",IF(ISERROR(VLOOKUP($A95,'65MS'!$B$11:$B$26,1,FALSE))=TRUE,"","○"))</f>
        <v/>
      </c>
      <c r="Z95" s="61" t="str">
        <f>IF($B95="","",IF(ISERROR(VLOOKUP($A95,'65MD'!$B$11:$B$34,1,FALSE))=TRUE,"","○"))</f>
        <v/>
      </c>
      <c r="AA95" s="60" t="str">
        <f>IF($B95="","",IF(ISERROR(VLOOKUP($A95,'70MS'!$B$11:$B$26,1,FALSE))=TRUE,"","○"))</f>
        <v/>
      </c>
      <c r="AB95" s="61" t="str">
        <f>IF($B95="","",IF(ISERROR(VLOOKUP($A95,'70MD'!$B$11:$B$34,1,FALSE))=TRUE,"","○"))</f>
        <v/>
      </c>
      <c r="AC95" s="60" t="str">
        <f>IF($B95="","",IF(ISERROR(VLOOKUP($A95,WS!$B$11:$B$26,1,FALSE))=TRUE,"","○"))</f>
        <v/>
      </c>
      <c r="AD95" s="61" t="str">
        <f>IF($B95="","",IF(ISERROR(VLOOKUP($A95,WD!$B$11:$B$34,1,FALSE))=TRUE,"","○"))</f>
        <v/>
      </c>
      <c r="AE95" s="60" t="str">
        <f>IF($B95="","",IF(ISERROR(VLOOKUP($A95,'30WS'!$B$11:$B$26,1,FALSE))=TRUE,"","○"))</f>
        <v/>
      </c>
      <c r="AF95" s="61" t="str">
        <f>IF($B95="","",IF(ISERROR(VLOOKUP($A95,'30WD'!$B$11:$B$34,1,FALSE))=TRUE,"","○"))</f>
        <v/>
      </c>
      <c r="AG95" s="62" t="str">
        <f>IF($B95="","",IF(ISERROR(VLOOKUP($A95,'40WS'!$B$11:$B$26,1,FALSE))=TRUE,"","○"))</f>
        <v/>
      </c>
      <c r="AH95" s="61" t="str">
        <f>IF($B95="","",IF(ISERROR(VLOOKUP($A95,'40WD'!$B$11:$B$34,1,FALSE))=TRUE,"","○"))</f>
        <v/>
      </c>
      <c r="AI95" s="60" t="str">
        <f>IF($B95="","",IF(ISERROR(VLOOKUP($A95,'50WS'!$B$11:$B$26,1,FALSE))=TRUE,"","○"))</f>
        <v/>
      </c>
      <c r="AJ95" s="61" t="str">
        <f>IF($B95="","",IF(ISERROR(VLOOKUP($A95,'50WD'!$B$11:$B$34,1,FALSE))=TRUE,"","○"))</f>
        <v/>
      </c>
      <c r="AK95" s="62" t="str">
        <f>IF($B95="","",IF(ISERROR(VLOOKUP($A95,'55WS'!$B$11:$B$26,1,FALSE))=TRUE,"","○"))</f>
        <v/>
      </c>
      <c r="AL95" s="63" t="str">
        <f>IF($B95="","",IF(ISERROR(VLOOKUP($A95,'55WD'!$B$11:$B$34,1,FALSE))=TRUE,"","○"))</f>
        <v/>
      </c>
      <c r="AM95" s="25" t="str">
        <f>IF(VLOOKUP($A95,選手名簿!$A$6:$U$105,2)&lt;&gt;"",IF(COUNTA($F95:$F95)&gt;=0,IF(COUNTIF($G95:$AL95,"○")&lt;1,1,""),""),"")</f>
        <v/>
      </c>
    </row>
    <row r="96" spans="1:39" ht="15" customHeight="1">
      <c r="A96" s="48">
        <v>91</v>
      </c>
      <c r="B96" s="49" t="str">
        <f>IF($A96="","",IF(VLOOKUP($A96,選手名簿!$A$6:$U$105,2)="","",VLOOKUP($A96,選手名簿!$A$6:$U$105,2)))</f>
        <v/>
      </c>
      <c r="C96" s="50" t="str">
        <f>IF($A96="","",IF(VLOOKUP($A96,選手名簿!$A$6:$U$105,3)="","",VLOOKUP($A96,選手名簿!$A$6:$U$105,3)))</f>
        <v/>
      </c>
      <c r="D96" s="49" t="str">
        <f>IF($A96="","",IF(VLOOKUP($A96,選手名簿!$A$6:$U$105,4)="","",VLOOKUP($A96,選手名簿!$A$6:$U$105,4)))</f>
        <v/>
      </c>
      <c r="E96" s="98" t="str">
        <f>IF($A96="","",IF(VLOOKUP($A96,選手名簿!$A$6:$U$105,5)="","",VLOOKUP($A96,選手名簿!$A$6:$U$105,5)))</f>
        <v/>
      </c>
      <c r="F96" s="102"/>
      <c r="G96" s="20"/>
      <c r="H96" s="21"/>
      <c r="I96" s="21"/>
      <c r="J96" s="42" t="str">
        <f>IF($B96="","",IF(ISERROR(VLOOKUP($A96,MT!$B$14:$B$19,1,FALSE))=TRUE,"","○"))</f>
        <v/>
      </c>
      <c r="K96" s="43" t="str">
        <f>IF($B96="","",IF(ISERROR(VLOOKUP($A96,WT!$B$14:$B$19,1,FALSE))=TRUE,"","○"))</f>
        <v/>
      </c>
      <c r="L96" s="119" t="str">
        <f>IF($B96="","",IF(ISERROR(VLOOKUP($A96,OBT!$B$14:$B$22,1,FALSE)=TRUE),"","○"))</f>
        <v/>
      </c>
      <c r="M96" s="116"/>
      <c r="N96" s="119" t="str">
        <f>IF($B96="","",IF(ISERROR(VLOOKUP($A96,HBT!$B$14:$B$22,1,FALSE)=TRUE),"","○"))</f>
        <v/>
      </c>
      <c r="O96" s="75" t="str">
        <f>IF($B96="","",IF(ISERROR(VLOOKUP($A96,MS!$B$11:$B$26,1,FALSE))=TRUE,"","○"))</f>
        <v/>
      </c>
      <c r="P96" s="52" t="str">
        <f>IF($B96="","",IF(ISERROR(VLOOKUP($A96,MD!$B$11:$B$34,1,FALSE))=TRUE,"","○"))</f>
        <v/>
      </c>
      <c r="Q96" s="60" t="str">
        <f>IF($B96="","",IF(ISERROR(VLOOKUP($A96,'30MS'!$B$11:$B$26,1,FALSE))=TRUE,"","○"))</f>
        <v/>
      </c>
      <c r="R96" s="61" t="str">
        <f>IF($B96="","",IF(ISERROR(VLOOKUP($A96,'30MD'!$B$11:$B$34,1,FALSE))=TRUE,"","○"))</f>
        <v/>
      </c>
      <c r="S96" s="60" t="str">
        <f>IF($B96="","",IF(ISERROR(VLOOKUP($A96,'40MS'!$B$11:$B$26,1,FALSE))=TRUE,"","○"))</f>
        <v/>
      </c>
      <c r="T96" s="61" t="str">
        <f>IF($B96="","",IF(ISERROR(VLOOKUP($A96,'40MD'!$B$11:$B$34,1,FALSE))=TRUE,"","○"))</f>
        <v/>
      </c>
      <c r="U96" s="60" t="str">
        <f>IF($B96="","",IF(ISERROR(VLOOKUP($A96,'50MS'!$B$11:$B$26,1,FALSE))=TRUE,"","○"))</f>
        <v/>
      </c>
      <c r="V96" s="61" t="str">
        <f>IF($B96="","",IF(ISERROR(VLOOKUP($A96,'50MD'!$B$11:$B$34,1,FALSE))=TRUE,"","○"))</f>
        <v/>
      </c>
      <c r="W96" s="60" t="str">
        <f>IF($B96="","",IF(ISERROR(VLOOKUP($A96,'60MS'!$B$11:$B$26,1,FALSE))=TRUE,"","○"))</f>
        <v/>
      </c>
      <c r="X96" s="61" t="str">
        <f>IF($B96="","",IF(ISERROR(VLOOKUP($A96,'60MD'!$B$11:$B$34,1,FALSE))=TRUE,"","○"))</f>
        <v/>
      </c>
      <c r="Y96" s="62" t="str">
        <f>IF($B96="","",IF(ISERROR(VLOOKUP($A96,'65MS'!$B$11:$B$26,1,FALSE))=TRUE,"","○"))</f>
        <v/>
      </c>
      <c r="Z96" s="61" t="str">
        <f>IF($B96="","",IF(ISERROR(VLOOKUP($A96,'65MD'!$B$11:$B$34,1,FALSE))=TRUE,"","○"))</f>
        <v/>
      </c>
      <c r="AA96" s="60" t="str">
        <f>IF($B96="","",IF(ISERROR(VLOOKUP($A96,'70MS'!$B$11:$B$26,1,FALSE))=TRUE,"","○"))</f>
        <v/>
      </c>
      <c r="AB96" s="61" t="str">
        <f>IF($B96="","",IF(ISERROR(VLOOKUP($A96,'70MD'!$B$11:$B$34,1,FALSE))=TRUE,"","○"))</f>
        <v/>
      </c>
      <c r="AC96" s="60" t="str">
        <f>IF($B96="","",IF(ISERROR(VLOOKUP($A96,WS!$B$11:$B$26,1,FALSE))=TRUE,"","○"))</f>
        <v/>
      </c>
      <c r="AD96" s="61" t="str">
        <f>IF($B96="","",IF(ISERROR(VLOOKUP($A96,WD!$B$11:$B$34,1,FALSE))=TRUE,"","○"))</f>
        <v/>
      </c>
      <c r="AE96" s="60" t="str">
        <f>IF($B96="","",IF(ISERROR(VLOOKUP($A96,'30WS'!$B$11:$B$26,1,FALSE))=TRUE,"","○"))</f>
        <v/>
      </c>
      <c r="AF96" s="61" t="str">
        <f>IF($B96="","",IF(ISERROR(VLOOKUP($A96,'30WD'!$B$11:$B$34,1,FALSE))=TRUE,"","○"))</f>
        <v/>
      </c>
      <c r="AG96" s="62" t="str">
        <f>IF($B96="","",IF(ISERROR(VLOOKUP($A96,'40WS'!$B$11:$B$26,1,FALSE))=TRUE,"","○"))</f>
        <v/>
      </c>
      <c r="AH96" s="61" t="str">
        <f>IF($B96="","",IF(ISERROR(VLOOKUP($A96,'40WD'!$B$11:$B$34,1,FALSE))=TRUE,"","○"))</f>
        <v/>
      </c>
      <c r="AI96" s="60" t="str">
        <f>IF($B96="","",IF(ISERROR(VLOOKUP($A96,'50WS'!$B$11:$B$26,1,FALSE))=TRUE,"","○"))</f>
        <v/>
      </c>
      <c r="AJ96" s="61" t="str">
        <f>IF($B96="","",IF(ISERROR(VLOOKUP($A96,'50WD'!$B$11:$B$34,1,FALSE))=TRUE,"","○"))</f>
        <v/>
      </c>
      <c r="AK96" s="62" t="str">
        <f>IF($B96="","",IF(ISERROR(VLOOKUP($A96,'55WS'!$B$11:$B$26,1,FALSE))=TRUE,"","○"))</f>
        <v/>
      </c>
      <c r="AL96" s="63" t="str">
        <f>IF($B96="","",IF(ISERROR(VLOOKUP($A96,'55WD'!$B$11:$B$34,1,FALSE))=TRUE,"","○"))</f>
        <v/>
      </c>
      <c r="AM96" s="25" t="str">
        <f>IF(VLOOKUP($A96,選手名簿!$A$6:$U$105,2)&lt;&gt;"",IF(COUNTA($F96:$F96)&gt;=0,IF(COUNTIF($G96:$AL96,"○")&lt;1,1,""),""),"")</f>
        <v/>
      </c>
    </row>
    <row r="97" spans="1:39" ht="15" customHeight="1">
      <c r="A97" s="48">
        <v>92</v>
      </c>
      <c r="B97" s="49" t="str">
        <f>IF($A97="","",IF(VLOOKUP($A97,選手名簿!$A$6:$U$105,2)="","",VLOOKUP($A97,選手名簿!$A$6:$U$105,2)))</f>
        <v/>
      </c>
      <c r="C97" s="50" t="str">
        <f>IF($A97="","",IF(VLOOKUP($A97,選手名簿!$A$6:$U$105,3)="","",VLOOKUP($A97,選手名簿!$A$6:$U$105,3)))</f>
        <v/>
      </c>
      <c r="D97" s="49" t="str">
        <f>IF($A97="","",IF(VLOOKUP($A97,選手名簿!$A$6:$U$105,4)="","",VLOOKUP($A97,選手名簿!$A$6:$U$105,4)))</f>
        <v/>
      </c>
      <c r="E97" s="98" t="str">
        <f>IF($A97="","",IF(VLOOKUP($A97,選手名簿!$A$6:$U$105,5)="","",VLOOKUP($A97,選手名簿!$A$6:$U$105,5)))</f>
        <v/>
      </c>
      <c r="F97" s="102"/>
      <c r="G97" s="20"/>
      <c r="H97" s="21"/>
      <c r="I97" s="21"/>
      <c r="J97" s="42" t="str">
        <f>IF($B97="","",IF(ISERROR(VLOOKUP($A97,MT!$B$14:$B$19,1,FALSE))=TRUE,"","○"))</f>
        <v/>
      </c>
      <c r="K97" s="43" t="str">
        <f>IF($B97="","",IF(ISERROR(VLOOKUP($A97,WT!$B$14:$B$19,1,FALSE))=TRUE,"","○"))</f>
        <v/>
      </c>
      <c r="L97" s="119" t="str">
        <f>IF($B97="","",IF(ISERROR(VLOOKUP($A97,OBT!$B$14:$B$22,1,FALSE)=TRUE),"","○"))</f>
        <v/>
      </c>
      <c r="M97" s="116"/>
      <c r="N97" s="119" t="str">
        <f>IF($B97="","",IF(ISERROR(VLOOKUP($A97,HBT!$B$14:$B$22,1,FALSE)=TRUE),"","○"))</f>
        <v/>
      </c>
      <c r="O97" s="75" t="str">
        <f>IF($B97="","",IF(ISERROR(VLOOKUP($A97,MS!$B$11:$B$26,1,FALSE))=TRUE,"","○"))</f>
        <v/>
      </c>
      <c r="P97" s="52" t="str">
        <f>IF($B97="","",IF(ISERROR(VLOOKUP($A97,MD!$B$11:$B$34,1,FALSE))=TRUE,"","○"))</f>
        <v/>
      </c>
      <c r="Q97" s="60" t="str">
        <f>IF($B97="","",IF(ISERROR(VLOOKUP($A97,'30MS'!$B$11:$B$26,1,FALSE))=TRUE,"","○"))</f>
        <v/>
      </c>
      <c r="R97" s="61" t="str">
        <f>IF($B97="","",IF(ISERROR(VLOOKUP($A97,'30MD'!$B$11:$B$34,1,FALSE))=TRUE,"","○"))</f>
        <v/>
      </c>
      <c r="S97" s="60" t="str">
        <f>IF($B97="","",IF(ISERROR(VLOOKUP($A97,'40MS'!$B$11:$B$26,1,FALSE))=TRUE,"","○"))</f>
        <v/>
      </c>
      <c r="T97" s="61" t="str">
        <f>IF($B97="","",IF(ISERROR(VLOOKUP($A97,'40MD'!$B$11:$B$34,1,FALSE))=TRUE,"","○"))</f>
        <v/>
      </c>
      <c r="U97" s="60" t="str">
        <f>IF($B97="","",IF(ISERROR(VLOOKUP($A97,'50MS'!$B$11:$B$26,1,FALSE))=TRUE,"","○"))</f>
        <v/>
      </c>
      <c r="V97" s="61" t="str">
        <f>IF($B97="","",IF(ISERROR(VLOOKUP($A97,'50MD'!$B$11:$B$34,1,FALSE))=TRUE,"","○"))</f>
        <v/>
      </c>
      <c r="W97" s="60" t="str">
        <f>IF($B97="","",IF(ISERROR(VLOOKUP($A97,'60MS'!$B$11:$B$26,1,FALSE))=TRUE,"","○"))</f>
        <v/>
      </c>
      <c r="X97" s="61" t="str">
        <f>IF($B97="","",IF(ISERROR(VLOOKUP($A97,'60MD'!$B$11:$B$34,1,FALSE))=TRUE,"","○"))</f>
        <v/>
      </c>
      <c r="Y97" s="62" t="str">
        <f>IF($B97="","",IF(ISERROR(VLOOKUP($A97,'65MS'!$B$11:$B$26,1,FALSE))=TRUE,"","○"))</f>
        <v/>
      </c>
      <c r="Z97" s="61" t="str">
        <f>IF($B97="","",IF(ISERROR(VLOOKUP($A97,'65MD'!$B$11:$B$34,1,FALSE))=TRUE,"","○"))</f>
        <v/>
      </c>
      <c r="AA97" s="60" t="str">
        <f>IF($B97="","",IF(ISERROR(VLOOKUP($A97,'70MS'!$B$11:$B$26,1,FALSE))=TRUE,"","○"))</f>
        <v/>
      </c>
      <c r="AB97" s="61" t="str">
        <f>IF($B97="","",IF(ISERROR(VLOOKUP($A97,'70MD'!$B$11:$B$34,1,FALSE))=TRUE,"","○"))</f>
        <v/>
      </c>
      <c r="AC97" s="60" t="str">
        <f>IF($B97="","",IF(ISERROR(VLOOKUP($A97,WS!$B$11:$B$26,1,FALSE))=TRUE,"","○"))</f>
        <v/>
      </c>
      <c r="AD97" s="61" t="str">
        <f>IF($B97="","",IF(ISERROR(VLOOKUP($A97,WD!$B$11:$B$34,1,FALSE))=TRUE,"","○"))</f>
        <v/>
      </c>
      <c r="AE97" s="60" t="str">
        <f>IF($B97="","",IF(ISERROR(VLOOKUP($A97,'30WS'!$B$11:$B$26,1,FALSE))=TRUE,"","○"))</f>
        <v/>
      </c>
      <c r="AF97" s="61" t="str">
        <f>IF($B97="","",IF(ISERROR(VLOOKUP($A97,'30WD'!$B$11:$B$34,1,FALSE))=TRUE,"","○"))</f>
        <v/>
      </c>
      <c r="AG97" s="62" t="str">
        <f>IF($B97="","",IF(ISERROR(VLOOKUP($A97,'40WS'!$B$11:$B$26,1,FALSE))=TRUE,"","○"))</f>
        <v/>
      </c>
      <c r="AH97" s="61" t="str">
        <f>IF($B97="","",IF(ISERROR(VLOOKUP($A97,'40WD'!$B$11:$B$34,1,FALSE))=TRUE,"","○"))</f>
        <v/>
      </c>
      <c r="AI97" s="60" t="str">
        <f>IF($B97="","",IF(ISERROR(VLOOKUP($A97,'50WS'!$B$11:$B$26,1,FALSE))=TRUE,"","○"))</f>
        <v/>
      </c>
      <c r="AJ97" s="61" t="str">
        <f>IF($B97="","",IF(ISERROR(VLOOKUP($A97,'50WD'!$B$11:$B$34,1,FALSE))=TRUE,"","○"))</f>
        <v/>
      </c>
      <c r="AK97" s="62" t="str">
        <f>IF($B97="","",IF(ISERROR(VLOOKUP($A97,'55WS'!$B$11:$B$26,1,FALSE))=TRUE,"","○"))</f>
        <v/>
      </c>
      <c r="AL97" s="63" t="str">
        <f>IF($B97="","",IF(ISERROR(VLOOKUP($A97,'55WD'!$B$11:$B$34,1,FALSE))=TRUE,"","○"))</f>
        <v/>
      </c>
      <c r="AM97" s="25" t="str">
        <f>IF(VLOOKUP($A97,選手名簿!$A$6:$U$105,2)&lt;&gt;"",IF(COUNTA($F97:$F97)&gt;=0,IF(COUNTIF($G97:$AL97,"○")&lt;1,1,""),""),"")</f>
        <v/>
      </c>
    </row>
    <row r="98" spans="1:39" ht="15" customHeight="1">
      <c r="A98" s="48">
        <v>93</v>
      </c>
      <c r="B98" s="49" t="str">
        <f>IF($A98="","",IF(VLOOKUP($A98,選手名簿!$A$6:$U$105,2)="","",VLOOKUP($A98,選手名簿!$A$6:$U$105,2)))</f>
        <v/>
      </c>
      <c r="C98" s="50" t="str">
        <f>IF($A98="","",IF(VLOOKUP($A98,選手名簿!$A$6:$U$105,3)="","",VLOOKUP($A98,選手名簿!$A$6:$U$105,3)))</f>
        <v/>
      </c>
      <c r="D98" s="49" t="str">
        <f>IF($A98="","",IF(VLOOKUP($A98,選手名簿!$A$6:$U$105,4)="","",VLOOKUP($A98,選手名簿!$A$6:$U$105,4)))</f>
        <v/>
      </c>
      <c r="E98" s="98" t="str">
        <f>IF($A98="","",IF(VLOOKUP($A98,選手名簿!$A$6:$U$105,5)="","",VLOOKUP($A98,選手名簿!$A$6:$U$105,5)))</f>
        <v/>
      </c>
      <c r="F98" s="102"/>
      <c r="G98" s="20"/>
      <c r="H98" s="21"/>
      <c r="I98" s="21"/>
      <c r="J98" s="42" t="str">
        <f>IF($B98="","",IF(ISERROR(VLOOKUP($A98,MT!$B$14:$B$19,1,FALSE))=TRUE,"","○"))</f>
        <v/>
      </c>
      <c r="K98" s="43" t="str">
        <f>IF($B98="","",IF(ISERROR(VLOOKUP($A98,WT!$B$14:$B$19,1,FALSE))=TRUE,"","○"))</f>
        <v/>
      </c>
      <c r="L98" s="119" t="str">
        <f>IF($B98="","",IF(ISERROR(VLOOKUP($A98,OBT!$B$14:$B$22,1,FALSE)=TRUE),"","○"))</f>
        <v/>
      </c>
      <c r="M98" s="116"/>
      <c r="N98" s="119" t="str">
        <f>IF($B98="","",IF(ISERROR(VLOOKUP($A98,HBT!$B$14:$B$22,1,FALSE)=TRUE),"","○"))</f>
        <v/>
      </c>
      <c r="O98" s="75" t="str">
        <f>IF($B98="","",IF(ISERROR(VLOOKUP($A98,MS!$B$11:$B$26,1,FALSE))=TRUE,"","○"))</f>
        <v/>
      </c>
      <c r="P98" s="52" t="str">
        <f>IF($B98="","",IF(ISERROR(VLOOKUP($A98,MD!$B$11:$B$34,1,FALSE))=TRUE,"","○"))</f>
        <v/>
      </c>
      <c r="Q98" s="60" t="str">
        <f>IF($B98="","",IF(ISERROR(VLOOKUP($A98,'30MS'!$B$11:$B$26,1,FALSE))=TRUE,"","○"))</f>
        <v/>
      </c>
      <c r="R98" s="61" t="str">
        <f>IF($B98="","",IF(ISERROR(VLOOKUP($A98,'30MD'!$B$11:$B$34,1,FALSE))=TRUE,"","○"))</f>
        <v/>
      </c>
      <c r="S98" s="60" t="str">
        <f>IF($B98="","",IF(ISERROR(VLOOKUP($A98,'40MS'!$B$11:$B$26,1,FALSE))=TRUE,"","○"))</f>
        <v/>
      </c>
      <c r="T98" s="61" t="str">
        <f>IF($B98="","",IF(ISERROR(VLOOKUP($A98,'40MD'!$B$11:$B$34,1,FALSE))=TRUE,"","○"))</f>
        <v/>
      </c>
      <c r="U98" s="60" t="str">
        <f>IF($B98="","",IF(ISERROR(VLOOKUP($A98,'50MS'!$B$11:$B$26,1,FALSE))=TRUE,"","○"))</f>
        <v/>
      </c>
      <c r="V98" s="61" t="str">
        <f>IF($B98="","",IF(ISERROR(VLOOKUP($A98,'50MD'!$B$11:$B$34,1,FALSE))=TRUE,"","○"))</f>
        <v/>
      </c>
      <c r="W98" s="60" t="str">
        <f>IF($B98="","",IF(ISERROR(VLOOKUP($A98,'60MS'!$B$11:$B$26,1,FALSE))=TRUE,"","○"))</f>
        <v/>
      </c>
      <c r="X98" s="61" t="str">
        <f>IF($B98="","",IF(ISERROR(VLOOKUP($A98,'60MD'!$B$11:$B$34,1,FALSE))=TRUE,"","○"))</f>
        <v/>
      </c>
      <c r="Y98" s="62" t="str">
        <f>IF($B98="","",IF(ISERROR(VLOOKUP($A98,'65MS'!$B$11:$B$26,1,FALSE))=TRUE,"","○"))</f>
        <v/>
      </c>
      <c r="Z98" s="61" t="str">
        <f>IF($B98="","",IF(ISERROR(VLOOKUP($A98,'65MD'!$B$11:$B$34,1,FALSE))=TRUE,"","○"))</f>
        <v/>
      </c>
      <c r="AA98" s="60" t="str">
        <f>IF($B98="","",IF(ISERROR(VLOOKUP($A98,'70MS'!$B$11:$B$26,1,FALSE))=TRUE,"","○"))</f>
        <v/>
      </c>
      <c r="AB98" s="61" t="str">
        <f>IF($B98="","",IF(ISERROR(VLOOKUP($A98,'70MD'!$B$11:$B$34,1,FALSE))=TRUE,"","○"))</f>
        <v/>
      </c>
      <c r="AC98" s="60" t="str">
        <f>IF($B98="","",IF(ISERROR(VLOOKUP($A98,WS!$B$11:$B$26,1,FALSE))=TRUE,"","○"))</f>
        <v/>
      </c>
      <c r="AD98" s="61" t="str">
        <f>IF($B98="","",IF(ISERROR(VLOOKUP($A98,WD!$B$11:$B$34,1,FALSE))=TRUE,"","○"))</f>
        <v/>
      </c>
      <c r="AE98" s="60" t="str">
        <f>IF($B98="","",IF(ISERROR(VLOOKUP($A98,'30WS'!$B$11:$B$26,1,FALSE))=TRUE,"","○"))</f>
        <v/>
      </c>
      <c r="AF98" s="61" t="str">
        <f>IF($B98="","",IF(ISERROR(VLOOKUP($A98,'30WD'!$B$11:$B$34,1,FALSE))=TRUE,"","○"))</f>
        <v/>
      </c>
      <c r="AG98" s="62" t="str">
        <f>IF($B98="","",IF(ISERROR(VLOOKUP($A98,'40WS'!$B$11:$B$26,1,FALSE))=TRUE,"","○"))</f>
        <v/>
      </c>
      <c r="AH98" s="61" t="str">
        <f>IF($B98="","",IF(ISERROR(VLOOKUP($A98,'40WD'!$B$11:$B$34,1,FALSE))=TRUE,"","○"))</f>
        <v/>
      </c>
      <c r="AI98" s="60" t="str">
        <f>IF($B98="","",IF(ISERROR(VLOOKUP($A98,'50WS'!$B$11:$B$26,1,FALSE))=TRUE,"","○"))</f>
        <v/>
      </c>
      <c r="AJ98" s="61" t="str">
        <f>IF($B98="","",IF(ISERROR(VLOOKUP($A98,'50WD'!$B$11:$B$34,1,FALSE))=TRUE,"","○"))</f>
        <v/>
      </c>
      <c r="AK98" s="62" t="str">
        <f>IF($B98="","",IF(ISERROR(VLOOKUP($A98,'55WS'!$B$11:$B$26,1,FALSE))=TRUE,"","○"))</f>
        <v/>
      </c>
      <c r="AL98" s="63" t="str">
        <f>IF($B98="","",IF(ISERROR(VLOOKUP($A98,'55WD'!$B$11:$B$34,1,FALSE))=TRUE,"","○"))</f>
        <v/>
      </c>
      <c r="AM98" s="25" t="str">
        <f>IF(VLOOKUP($A98,選手名簿!$A$6:$U$105,2)&lt;&gt;"",IF(COUNTA($F98:$F98)&gt;=0,IF(COUNTIF($G98:$AL98,"○")&lt;1,1,""),""),"")</f>
        <v/>
      </c>
    </row>
    <row r="99" spans="1:39" ht="15" customHeight="1">
      <c r="A99" s="48">
        <v>94</v>
      </c>
      <c r="B99" s="49" t="str">
        <f>IF($A99="","",IF(VLOOKUP($A99,選手名簿!$A$6:$U$105,2)="","",VLOOKUP($A99,選手名簿!$A$6:$U$105,2)))</f>
        <v/>
      </c>
      <c r="C99" s="50" t="str">
        <f>IF($A99="","",IF(VLOOKUP($A99,選手名簿!$A$6:$U$105,3)="","",VLOOKUP($A99,選手名簿!$A$6:$U$105,3)))</f>
        <v/>
      </c>
      <c r="D99" s="49" t="str">
        <f>IF($A99="","",IF(VLOOKUP($A99,選手名簿!$A$6:$U$105,4)="","",VLOOKUP($A99,選手名簿!$A$6:$U$105,4)))</f>
        <v/>
      </c>
      <c r="E99" s="98" t="str">
        <f>IF($A99="","",IF(VLOOKUP($A99,選手名簿!$A$6:$U$105,5)="","",VLOOKUP($A99,選手名簿!$A$6:$U$105,5)))</f>
        <v/>
      </c>
      <c r="F99" s="102"/>
      <c r="G99" s="20"/>
      <c r="H99" s="21"/>
      <c r="I99" s="21"/>
      <c r="J99" s="42" t="str">
        <f>IF($B99="","",IF(ISERROR(VLOOKUP($A99,MT!$B$14:$B$19,1,FALSE))=TRUE,"","○"))</f>
        <v/>
      </c>
      <c r="K99" s="43" t="str">
        <f>IF($B99="","",IF(ISERROR(VLOOKUP($A99,WT!$B$14:$B$19,1,FALSE))=TRUE,"","○"))</f>
        <v/>
      </c>
      <c r="L99" s="119" t="str">
        <f>IF($B99="","",IF(ISERROR(VLOOKUP($A99,OBT!$B$14:$B$22,1,FALSE)=TRUE),"","○"))</f>
        <v/>
      </c>
      <c r="M99" s="116"/>
      <c r="N99" s="119" t="str">
        <f>IF($B99="","",IF(ISERROR(VLOOKUP($A99,HBT!$B$14:$B$22,1,FALSE)=TRUE),"","○"))</f>
        <v/>
      </c>
      <c r="O99" s="75" t="str">
        <f>IF($B99="","",IF(ISERROR(VLOOKUP($A99,MS!$B$11:$B$26,1,FALSE))=TRUE,"","○"))</f>
        <v/>
      </c>
      <c r="P99" s="52" t="str">
        <f>IF($B99="","",IF(ISERROR(VLOOKUP($A99,MD!$B$11:$B$34,1,FALSE))=TRUE,"","○"))</f>
        <v/>
      </c>
      <c r="Q99" s="60" t="str">
        <f>IF($B99="","",IF(ISERROR(VLOOKUP($A99,'30MS'!$B$11:$B$26,1,FALSE))=TRUE,"","○"))</f>
        <v/>
      </c>
      <c r="R99" s="61" t="str">
        <f>IF($B99="","",IF(ISERROR(VLOOKUP($A99,'30MD'!$B$11:$B$34,1,FALSE))=TRUE,"","○"))</f>
        <v/>
      </c>
      <c r="S99" s="60" t="str">
        <f>IF($B99="","",IF(ISERROR(VLOOKUP($A99,'40MS'!$B$11:$B$26,1,FALSE))=TRUE,"","○"))</f>
        <v/>
      </c>
      <c r="T99" s="61" t="str">
        <f>IF($B99="","",IF(ISERROR(VLOOKUP($A99,'40MD'!$B$11:$B$34,1,FALSE))=TRUE,"","○"))</f>
        <v/>
      </c>
      <c r="U99" s="60" t="str">
        <f>IF($B99="","",IF(ISERROR(VLOOKUP($A99,'50MS'!$B$11:$B$26,1,FALSE))=TRUE,"","○"))</f>
        <v/>
      </c>
      <c r="V99" s="61" t="str">
        <f>IF($B99="","",IF(ISERROR(VLOOKUP($A99,'50MD'!$B$11:$B$34,1,FALSE))=TRUE,"","○"))</f>
        <v/>
      </c>
      <c r="W99" s="60" t="str">
        <f>IF($B99="","",IF(ISERROR(VLOOKUP($A99,'60MS'!$B$11:$B$26,1,FALSE))=TRUE,"","○"))</f>
        <v/>
      </c>
      <c r="X99" s="61" t="str">
        <f>IF($B99="","",IF(ISERROR(VLOOKUP($A99,'60MD'!$B$11:$B$34,1,FALSE))=TRUE,"","○"))</f>
        <v/>
      </c>
      <c r="Y99" s="62" t="str">
        <f>IF($B99="","",IF(ISERROR(VLOOKUP($A99,'65MS'!$B$11:$B$26,1,FALSE))=TRUE,"","○"))</f>
        <v/>
      </c>
      <c r="Z99" s="61" t="str">
        <f>IF($B99="","",IF(ISERROR(VLOOKUP($A99,'65MD'!$B$11:$B$34,1,FALSE))=TRUE,"","○"))</f>
        <v/>
      </c>
      <c r="AA99" s="60" t="str">
        <f>IF($B99="","",IF(ISERROR(VLOOKUP($A99,'70MS'!$B$11:$B$26,1,FALSE))=TRUE,"","○"))</f>
        <v/>
      </c>
      <c r="AB99" s="61" t="str">
        <f>IF($B99="","",IF(ISERROR(VLOOKUP($A99,'70MD'!$B$11:$B$34,1,FALSE))=TRUE,"","○"))</f>
        <v/>
      </c>
      <c r="AC99" s="60" t="str">
        <f>IF($B99="","",IF(ISERROR(VLOOKUP($A99,WS!$B$11:$B$26,1,FALSE))=TRUE,"","○"))</f>
        <v/>
      </c>
      <c r="AD99" s="61" t="str">
        <f>IF($B99="","",IF(ISERROR(VLOOKUP($A99,WD!$B$11:$B$34,1,FALSE))=TRUE,"","○"))</f>
        <v/>
      </c>
      <c r="AE99" s="60" t="str">
        <f>IF($B99="","",IF(ISERROR(VLOOKUP($A99,'30WS'!$B$11:$B$26,1,FALSE))=TRUE,"","○"))</f>
        <v/>
      </c>
      <c r="AF99" s="61" t="str">
        <f>IF($B99="","",IF(ISERROR(VLOOKUP($A99,'30WD'!$B$11:$B$34,1,FALSE))=TRUE,"","○"))</f>
        <v/>
      </c>
      <c r="AG99" s="62" t="str">
        <f>IF($B99="","",IF(ISERROR(VLOOKUP($A99,'40WS'!$B$11:$B$26,1,FALSE))=TRUE,"","○"))</f>
        <v/>
      </c>
      <c r="AH99" s="61" t="str">
        <f>IF($B99="","",IF(ISERROR(VLOOKUP($A99,'40WD'!$B$11:$B$34,1,FALSE))=TRUE,"","○"))</f>
        <v/>
      </c>
      <c r="AI99" s="60" t="str">
        <f>IF($B99="","",IF(ISERROR(VLOOKUP($A99,'50WS'!$B$11:$B$26,1,FALSE))=TRUE,"","○"))</f>
        <v/>
      </c>
      <c r="AJ99" s="61" t="str">
        <f>IF($B99="","",IF(ISERROR(VLOOKUP($A99,'50WD'!$B$11:$B$34,1,FALSE))=TRUE,"","○"))</f>
        <v/>
      </c>
      <c r="AK99" s="62" t="str">
        <f>IF($B99="","",IF(ISERROR(VLOOKUP($A99,'55WS'!$B$11:$B$26,1,FALSE))=TRUE,"","○"))</f>
        <v/>
      </c>
      <c r="AL99" s="63" t="str">
        <f>IF($B99="","",IF(ISERROR(VLOOKUP($A99,'55WD'!$B$11:$B$34,1,FALSE))=TRUE,"","○"))</f>
        <v/>
      </c>
      <c r="AM99" s="25" t="str">
        <f>IF(VLOOKUP($A99,選手名簿!$A$6:$U$105,2)&lt;&gt;"",IF(COUNTA($F99:$F99)&gt;=0,IF(COUNTIF($G99:$AL99,"○")&lt;1,1,""),""),"")</f>
        <v/>
      </c>
    </row>
    <row r="100" spans="1:39" ht="15" customHeight="1">
      <c r="A100" s="48">
        <v>95</v>
      </c>
      <c r="B100" s="49" t="str">
        <f>IF($A100="","",IF(VLOOKUP($A100,選手名簿!$A$6:$U$105,2)="","",VLOOKUP($A100,選手名簿!$A$6:$U$105,2)))</f>
        <v/>
      </c>
      <c r="C100" s="50" t="str">
        <f>IF($A100="","",IF(VLOOKUP($A100,選手名簿!$A$6:$U$105,3)="","",VLOOKUP($A100,選手名簿!$A$6:$U$105,3)))</f>
        <v/>
      </c>
      <c r="D100" s="49" t="str">
        <f>IF($A100="","",IF(VLOOKUP($A100,選手名簿!$A$6:$U$105,4)="","",VLOOKUP($A100,選手名簿!$A$6:$U$105,4)))</f>
        <v/>
      </c>
      <c r="E100" s="98" t="str">
        <f>IF($A100="","",IF(VLOOKUP($A100,選手名簿!$A$6:$U$105,5)="","",VLOOKUP($A100,選手名簿!$A$6:$U$105,5)))</f>
        <v/>
      </c>
      <c r="F100" s="102"/>
      <c r="G100" s="20"/>
      <c r="H100" s="21"/>
      <c r="I100" s="21"/>
      <c r="J100" s="42" t="str">
        <f>IF($B100="","",IF(ISERROR(VLOOKUP($A100,MT!$B$14:$B$19,1,FALSE))=TRUE,"","○"))</f>
        <v/>
      </c>
      <c r="K100" s="43" t="str">
        <f>IF($B100="","",IF(ISERROR(VLOOKUP($A100,WT!$B$14:$B$19,1,FALSE))=TRUE,"","○"))</f>
        <v/>
      </c>
      <c r="L100" s="119" t="str">
        <f>IF($B100="","",IF(ISERROR(VLOOKUP($A100,OBT!$B$14:$B$22,1,FALSE)=TRUE),"","○"))</f>
        <v/>
      </c>
      <c r="M100" s="116"/>
      <c r="N100" s="119" t="str">
        <f>IF($B100="","",IF(ISERROR(VLOOKUP($A100,HBT!$B$14:$B$22,1,FALSE)=TRUE),"","○"))</f>
        <v/>
      </c>
      <c r="O100" s="75" t="str">
        <f>IF($B100="","",IF(ISERROR(VLOOKUP($A100,MS!$B$11:$B$26,1,FALSE))=TRUE,"","○"))</f>
        <v/>
      </c>
      <c r="P100" s="52" t="str">
        <f>IF($B100="","",IF(ISERROR(VLOOKUP($A100,MD!$B$11:$B$34,1,FALSE))=TRUE,"","○"))</f>
        <v/>
      </c>
      <c r="Q100" s="60" t="str">
        <f>IF($B100="","",IF(ISERROR(VLOOKUP($A100,'30MS'!$B$11:$B$26,1,FALSE))=TRUE,"","○"))</f>
        <v/>
      </c>
      <c r="R100" s="61" t="str">
        <f>IF($B100="","",IF(ISERROR(VLOOKUP($A100,'30MD'!$B$11:$B$34,1,FALSE))=TRUE,"","○"))</f>
        <v/>
      </c>
      <c r="S100" s="60" t="str">
        <f>IF($B100="","",IF(ISERROR(VLOOKUP($A100,'40MS'!$B$11:$B$26,1,FALSE))=TRUE,"","○"))</f>
        <v/>
      </c>
      <c r="T100" s="61" t="str">
        <f>IF($B100="","",IF(ISERROR(VLOOKUP($A100,'40MD'!$B$11:$B$34,1,FALSE))=TRUE,"","○"))</f>
        <v/>
      </c>
      <c r="U100" s="60" t="str">
        <f>IF($B100="","",IF(ISERROR(VLOOKUP($A100,'50MS'!$B$11:$B$26,1,FALSE))=TRUE,"","○"))</f>
        <v/>
      </c>
      <c r="V100" s="61" t="str">
        <f>IF($B100="","",IF(ISERROR(VLOOKUP($A100,'50MD'!$B$11:$B$34,1,FALSE))=TRUE,"","○"))</f>
        <v/>
      </c>
      <c r="W100" s="60" t="str">
        <f>IF($B100="","",IF(ISERROR(VLOOKUP($A100,'60MS'!$B$11:$B$26,1,FALSE))=TRUE,"","○"))</f>
        <v/>
      </c>
      <c r="X100" s="61" t="str">
        <f>IF($B100="","",IF(ISERROR(VLOOKUP($A100,'60MD'!$B$11:$B$34,1,FALSE))=TRUE,"","○"))</f>
        <v/>
      </c>
      <c r="Y100" s="62" t="str">
        <f>IF($B100="","",IF(ISERROR(VLOOKUP($A100,'65MS'!$B$11:$B$26,1,FALSE))=TRUE,"","○"))</f>
        <v/>
      </c>
      <c r="Z100" s="61" t="str">
        <f>IF($B100="","",IF(ISERROR(VLOOKUP($A100,'65MD'!$B$11:$B$34,1,FALSE))=TRUE,"","○"))</f>
        <v/>
      </c>
      <c r="AA100" s="60" t="str">
        <f>IF($B100="","",IF(ISERROR(VLOOKUP($A100,'70MS'!$B$11:$B$26,1,FALSE))=TRUE,"","○"))</f>
        <v/>
      </c>
      <c r="AB100" s="61" t="str">
        <f>IF($B100="","",IF(ISERROR(VLOOKUP($A100,'70MD'!$B$11:$B$34,1,FALSE))=TRUE,"","○"))</f>
        <v/>
      </c>
      <c r="AC100" s="60" t="str">
        <f>IF($B100="","",IF(ISERROR(VLOOKUP($A100,WS!$B$11:$B$26,1,FALSE))=TRUE,"","○"))</f>
        <v/>
      </c>
      <c r="AD100" s="61" t="str">
        <f>IF($B100="","",IF(ISERROR(VLOOKUP($A100,WD!$B$11:$B$34,1,FALSE))=TRUE,"","○"))</f>
        <v/>
      </c>
      <c r="AE100" s="60" t="str">
        <f>IF($B100="","",IF(ISERROR(VLOOKUP($A100,'30WS'!$B$11:$B$26,1,FALSE))=TRUE,"","○"))</f>
        <v/>
      </c>
      <c r="AF100" s="61" t="str">
        <f>IF($B100="","",IF(ISERROR(VLOOKUP($A100,'30WD'!$B$11:$B$34,1,FALSE))=TRUE,"","○"))</f>
        <v/>
      </c>
      <c r="AG100" s="62" t="str">
        <f>IF($B100="","",IF(ISERROR(VLOOKUP($A100,'40WS'!$B$11:$B$26,1,FALSE))=TRUE,"","○"))</f>
        <v/>
      </c>
      <c r="AH100" s="61" t="str">
        <f>IF($B100="","",IF(ISERROR(VLOOKUP($A100,'40WD'!$B$11:$B$34,1,FALSE))=TRUE,"","○"))</f>
        <v/>
      </c>
      <c r="AI100" s="60" t="str">
        <f>IF($B100="","",IF(ISERROR(VLOOKUP($A100,'50WS'!$B$11:$B$26,1,FALSE))=TRUE,"","○"))</f>
        <v/>
      </c>
      <c r="AJ100" s="61" t="str">
        <f>IF($B100="","",IF(ISERROR(VLOOKUP($A100,'50WD'!$B$11:$B$34,1,FALSE))=TRUE,"","○"))</f>
        <v/>
      </c>
      <c r="AK100" s="62" t="str">
        <f>IF($B100="","",IF(ISERROR(VLOOKUP($A100,'55WS'!$B$11:$B$26,1,FALSE))=TRUE,"","○"))</f>
        <v/>
      </c>
      <c r="AL100" s="63" t="str">
        <f>IF($B100="","",IF(ISERROR(VLOOKUP($A100,'55WD'!$B$11:$B$34,1,FALSE))=TRUE,"","○"))</f>
        <v/>
      </c>
      <c r="AM100" s="25" t="str">
        <f>IF(VLOOKUP($A100,選手名簿!$A$6:$U$105,2)&lt;&gt;"",IF(COUNTA($F100:$F100)&gt;=0,IF(COUNTIF($G100:$AL100,"○")&lt;1,1,""),""),"")</f>
        <v/>
      </c>
    </row>
    <row r="101" spans="1:39" ht="15" customHeight="1">
      <c r="A101" s="48">
        <v>96</v>
      </c>
      <c r="B101" s="49" t="str">
        <f>IF($A101="","",IF(VLOOKUP($A101,選手名簿!$A$6:$U$105,2)="","",VLOOKUP($A101,選手名簿!$A$6:$U$105,2)))</f>
        <v/>
      </c>
      <c r="C101" s="50" t="str">
        <f>IF($A101="","",IF(VLOOKUP($A101,選手名簿!$A$6:$U$105,3)="","",VLOOKUP($A101,選手名簿!$A$6:$U$105,3)))</f>
        <v/>
      </c>
      <c r="D101" s="49" t="str">
        <f>IF($A101="","",IF(VLOOKUP($A101,選手名簿!$A$6:$U$105,4)="","",VLOOKUP($A101,選手名簿!$A$6:$U$105,4)))</f>
        <v/>
      </c>
      <c r="E101" s="98" t="str">
        <f>IF($A101="","",IF(VLOOKUP($A101,選手名簿!$A$6:$U$105,5)="","",VLOOKUP($A101,選手名簿!$A$6:$U$105,5)))</f>
        <v/>
      </c>
      <c r="F101" s="102"/>
      <c r="G101" s="20"/>
      <c r="H101" s="21"/>
      <c r="I101" s="21"/>
      <c r="J101" s="42" t="str">
        <f>IF($B101="","",IF(ISERROR(VLOOKUP($A101,MT!$B$14:$B$19,1,FALSE))=TRUE,"","○"))</f>
        <v/>
      </c>
      <c r="K101" s="43" t="str">
        <f>IF($B101="","",IF(ISERROR(VLOOKUP($A101,WT!$B$14:$B$19,1,FALSE))=TRUE,"","○"))</f>
        <v/>
      </c>
      <c r="L101" s="119" t="str">
        <f>IF($B101="","",IF(ISERROR(VLOOKUP($A101,OBT!$B$14:$B$22,1,FALSE)=TRUE),"","○"))</f>
        <v/>
      </c>
      <c r="M101" s="116"/>
      <c r="N101" s="119" t="str">
        <f>IF($B101="","",IF(ISERROR(VLOOKUP($A101,HBT!$B$14:$B$22,1,FALSE)=TRUE),"","○"))</f>
        <v/>
      </c>
      <c r="O101" s="75" t="str">
        <f>IF($B101="","",IF(ISERROR(VLOOKUP($A101,MS!$B$11:$B$26,1,FALSE))=TRUE,"","○"))</f>
        <v/>
      </c>
      <c r="P101" s="52" t="str">
        <f>IF($B101="","",IF(ISERROR(VLOOKUP($A101,MD!$B$11:$B$34,1,FALSE))=TRUE,"","○"))</f>
        <v/>
      </c>
      <c r="Q101" s="60" t="str">
        <f>IF($B101="","",IF(ISERROR(VLOOKUP($A101,'30MS'!$B$11:$B$26,1,FALSE))=TRUE,"","○"))</f>
        <v/>
      </c>
      <c r="R101" s="61" t="str">
        <f>IF($B101="","",IF(ISERROR(VLOOKUP($A101,'30MD'!$B$11:$B$34,1,FALSE))=TRUE,"","○"))</f>
        <v/>
      </c>
      <c r="S101" s="60" t="str">
        <f>IF($B101="","",IF(ISERROR(VLOOKUP($A101,'40MS'!$B$11:$B$26,1,FALSE))=TRUE,"","○"))</f>
        <v/>
      </c>
      <c r="T101" s="61" t="str">
        <f>IF($B101="","",IF(ISERROR(VLOOKUP($A101,'40MD'!$B$11:$B$34,1,FALSE))=TRUE,"","○"))</f>
        <v/>
      </c>
      <c r="U101" s="60" t="str">
        <f>IF($B101="","",IF(ISERROR(VLOOKUP($A101,'50MS'!$B$11:$B$26,1,FALSE))=TRUE,"","○"))</f>
        <v/>
      </c>
      <c r="V101" s="61" t="str">
        <f>IF($B101="","",IF(ISERROR(VLOOKUP($A101,'50MD'!$B$11:$B$34,1,FALSE))=TRUE,"","○"))</f>
        <v/>
      </c>
      <c r="W101" s="60" t="str">
        <f>IF($B101="","",IF(ISERROR(VLOOKUP($A101,'60MS'!$B$11:$B$26,1,FALSE))=TRUE,"","○"))</f>
        <v/>
      </c>
      <c r="X101" s="61" t="str">
        <f>IF($B101="","",IF(ISERROR(VLOOKUP($A101,'60MD'!$B$11:$B$34,1,FALSE))=TRUE,"","○"))</f>
        <v/>
      </c>
      <c r="Y101" s="62" t="str">
        <f>IF($B101="","",IF(ISERROR(VLOOKUP($A101,'65MS'!$B$11:$B$26,1,FALSE))=TRUE,"","○"))</f>
        <v/>
      </c>
      <c r="Z101" s="61" t="str">
        <f>IF($B101="","",IF(ISERROR(VLOOKUP($A101,'65MD'!$B$11:$B$34,1,FALSE))=TRUE,"","○"))</f>
        <v/>
      </c>
      <c r="AA101" s="60" t="str">
        <f>IF($B101="","",IF(ISERROR(VLOOKUP($A101,'70MS'!$B$11:$B$26,1,FALSE))=TRUE,"","○"))</f>
        <v/>
      </c>
      <c r="AB101" s="61" t="str">
        <f>IF($B101="","",IF(ISERROR(VLOOKUP($A101,'70MD'!$B$11:$B$34,1,FALSE))=TRUE,"","○"))</f>
        <v/>
      </c>
      <c r="AC101" s="60" t="str">
        <f>IF($B101="","",IF(ISERROR(VLOOKUP($A101,WS!$B$11:$B$26,1,FALSE))=TRUE,"","○"))</f>
        <v/>
      </c>
      <c r="AD101" s="61" t="str">
        <f>IF($B101="","",IF(ISERROR(VLOOKUP($A101,WD!$B$11:$B$34,1,FALSE))=TRUE,"","○"))</f>
        <v/>
      </c>
      <c r="AE101" s="60" t="str">
        <f>IF($B101="","",IF(ISERROR(VLOOKUP($A101,'30WS'!$B$11:$B$26,1,FALSE))=TRUE,"","○"))</f>
        <v/>
      </c>
      <c r="AF101" s="61" t="str">
        <f>IF($B101="","",IF(ISERROR(VLOOKUP($A101,'30WD'!$B$11:$B$34,1,FALSE))=TRUE,"","○"))</f>
        <v/>
      </c>
      <c r="AG101" s="62" t="str">
        <f>IF($B101="","",IF(ISERROR(VLOOKUP($A101,'40WS'!$B$11:$B$26,1,FALSE))=TRUE,"","○"))</f>
        <v/>
      </c>
      <c r="AH101" s="61" t="str">
        <f>IF($B101="","",IF(ISERROR(VLOOKUP($A101,'40WD'!$B$11:$B$34,1,FALSE))=TRUE,"","○"))</f>
        <v/>
      </c>
      <c r="AI101" s="60" t="str">
        <f>IF($B101="","",IF(ISERROR(VLOOKUP($A101,'50WS'!$B$11:$B$26,1,FALSE))=TRUE,"","○"))</f>
        <v/>
      </c>
      <c r="AJ101" s="61" t="str">
        <f>IF($B101="","",IF(ISERROR(VLOOKUP($A101,'50WD'!$B$11:$B$34,1,FALSE))=TRUE,"","○"))</f>
        <v/>
      </c>
      <c r="AK101" s="62" t="str">
        <f>IF($B101="","",IF(ISERROR(VLOOKUP($A101,'55WS'!$B$11:$B$26,1,FALSE))=TRUE,"","○"))</f>
        <v/>
      </c>
      <c r="AL101" s="63" t="str">
        <f>IF($B101="","",IF(ISERROR(VLOOKUP($A101,'55WD'!$B$11:$B$34,1,FALSE))=TRUE,"","○"))</f>
        <v/>
      </c>
      <c r="AM101" s="25" t="str">
        <f>IF(VLOOKUP($A101,選手名簿!$A$6:$U$105,2)&lt;&gt;"",IF(COUNTA($F101:$F101)&gt;=0,IF(COUNTIF($G101:$AL101,"○")&lt;1,1,""),""),"")</f>
        <v/>
      </c>
    </row>
    <row r="102" spans="1:39" ht="15" customHeight="1">
      <c r="A102" s="48">
        <v>97</v>
      </c>
      <c r="B102" s="49" t="str">
        <f>IF($A102="","",IF(VLOOKUP($A102,選手名簿!$A$6:$U$105,2)="","",VLOOKUP($A102,選手名簿!$A$6:$U$105,2)))</f>
        <v/>
      </c>
      <c r="C102" s="50" t="str">
        <f>IF($A102="","",IF(VLOOKUP($A102,選手名簿!$A$6:$U$105,3)="","",VLOOKUP($A102,選手名簿!$A$6:$U$105,3)))</f>
        <v/>
      </c>
      <c r="D102" s="49" t="str">
        <f>IF($A102="","",IF(VLOOKUP($A102,選手名簿!$A$6:$U$105,4)="","",VLOOKUP($A102,選手名簿!$A$6:$U$105,4)))</f>
        <v/>
      </c>
      <c r="E102" s="98" t="str">
        <f>IF($A102="","",IF(VLOOKUP($A102,選手名簿!$A$6:$U$105,5)="","",VLOOKUP($A102,選手名簿!$A$6:$U$105,5)))</f>
        <v/>
      </c>
      <c r="F102" s="102"/>
      <c r="G102" s="20"/>
      <c r="H102" s="21"/>
      <c r="I102" s="21"/>
      <c r="J102" s="42" t="str">
        <f>IF($B102="","",IF(ISERROR(VLOOKUP($A102,MT!$B$14:$B$19,1,FALSE))=TRUE,"","○"))</f>
        <v/>
      </c>
      <c r="K102" s="43" t="str">
        <f>IF($B102="","",IF(ISERROR(VLOOKUP($A102,WT!$B$14:$B$19,1,FALSE))=TRUE,"","○"))</f>
        <v/>
      </c>
      <c r="L102" s="119" t="str">
        <f>IF($B102="","",IF(ISERROR(VLOOKUP($A102,OBT!$B$14:$B$22,1,FALSE)=TRUE),"","○"))</f>
        <v/>
      </c>
      <c r="M102" s="116"/>
      <c r="N102" s="119" t="str">
        <f>IF($B102="","",IF(ISERROR(VLOOKUP($A102,HBT!$B$14:$B$22,1,FALSE)=TRUE),"","○"))</f>
        <v/>
      </c>
      <c r="O102" s="75" t="str">
        <f>IF($B102="","",IF(ISERROR(VLOOKUP($A102,MS!$B$11:$B$26,1,FALSE))=TRUE,"","○"))</f>
        <v/>
      </c>
      <c r="P102" s="52" t="str">
        <f>IF($B102="","",IF(ISERROR(VLOOKUP($A102,MD!$B$11:$B$34,1,FALSE))=TRUE,"","○"))</f>
        <v/>
      </c>
      <c r="Q102" s="60" t="str">
        <f>IF($B102="","",IF(ISERROR(VLOOKUP($A102,'30MS'!$B$11:$B$26,1,FALSE))=TRUE,"","○"))</f>
        <v/>
      </c>
      <c r="R102" s="61" t="str">
        <f>IF($B102="","",IF(ISERROR(VLOOKUP($A102,'30MD'!$B$11:$B$34,1,FALSE))=TRUE,"","○"))</f>
        <v/>
      </c>
      <c r="S102" s="60" t="str">
        <f>IF($B102="","",IF(ISERROR(VLOOKUP($A102,'40MS'!$B$11:$B$26,1,FALSE))=TRUE,"","○"))</f>
        <v/>
      </c>
      <c r="T102" s="61" t="str">
        <f>IF($B102="","",IF(ISERROR(VLOOKUP($A102,'40MD'!$B$11:$B$34,1,FALSE))=TRUE,"","○"))</f>
        <v/>
      </c>
      <c r="U102" s="60" t="str">
        <f>IF($B102="","",IF(ISERROR(VLOOKUP($A102,'50MS'!$B$11:$B$26,1,FALSE))=TRUE,"","○"))</f>
        <v/>
      </c>
      <c r="V102" s="61" t="str">
        <f>IF($B102="","",IF(ISERROR(VLOOKUP($A102,'50MD'!$B$11:$B$34,1,FALSE))=TRUE,"","○"))</f>
        <v/>
      </c>
      <c r="W102" s="60" t="str">
        <f>IF($B102="","",IF(ISERROR(VLOOKUP($A102,'60MS'!$B$11:$B$26,1,FALSE))=TRUE,"","○"))</f>
        <v/>
      </c>
      <c r="X102" s="61" t="str">
        <f>IF($B102="","",IF(ISERROR(VLOOKUP($A102,'60MD'!$B$11:$B$34,1,FALSE))=TRUE,"","○"))</f>
        <v/>
      </c>
      <c r="Y102" s="62" t="str">
        <f>IF($B102="","",IF(ISERROR(VLOOKUP($A102,'65MS'!$B$11:$B$26,1,FALSE))=TRUE,"","○"))</f>
        <v/>
      </c>
      <c r="Z102" s="61" t="str">
        <f>IF($B102="","",IF(ISERROR(VLOOKUP($A102,'65MD'!$B$11:$B$34,1,FALSE))=TRUE,"","○"))</f>
        <v/>
      </c>
      <c r="AA102" s="60" t="str">
        <f>IF($B102="","",IF(ISERROR(VLOOKUP($A102,'70MS'!$B$11:$B$26,1,FALSE))=TRUE,"","○"))</f>
        <v/>
      </c>
      <c r="AB102" s="61" t="str">
        <f>IF($B102="","",IF(ISERROR(VLOOKUP($A102,'70MD'!$B$11:$B$34,1,FALSE))=TRUE,"","○"))</f>
        <v/>
      </c>
      <c r="AC102" s="60" t="str">
        <f>IF($B102="","",IF(ISERROR(VLOOKUP($A102,WS!$B$11:$B$26,1,FALSE))=TRUE,"","○"))</f>
        <v/>
      </c>
      <c r="AD102" s="61" t="str">
        <f>IF($B102="","",IF(ISERROR(VLOOKUP($A102,WD!$B$11:$B$34,1,FALSE))=TRUE,"","○"))</f>
        <v/>
      </c>
      <c r="AE102" s="60" t="str">
        <f>IF($B102="","",IF(ISERROR(VLOOKUP($A102,'30WS'!$B$11:$B$26,1,FALSE))=TRUE,"","○"))</f>
        <v/>
      </c>
      <c r="AF102" s="61" t="str">
        <f>IF($B102="","",IF(ISERROR(VLOOKUP($A102,'30WD'!$B$11:$B$34,1,FALSE))=TRUE,"","○"))</f>
        <v/>
      </c>
      <c r="AG102" s="62" t="str">
        <f>IF($B102="","",IF(ISERROR(VLOOKUP($A102,'40WS'!$B$11:$B$26,1,FALSE))=TRUE,"","○"))</f>
        <v/>
      </c>
      <c r="AH102" s="61" t="str">
        <f>IF($B102="","",IF(ISERROR(VLOOKUP($A102,'40WD'!$B$11:$B$34,1,FALSE))=TRUE,"","○"))</f>
        <v/>
      </c>
      <c r="AI102" s="60" t="str">
        <f>IF($B102="","",IF(ISERROR(VLOOKUP($A102,'50WS'!$B$11:$B$26,1,FALSE))=TRUE,"","○"))</f>
        <v/>
      </c>
      <c r="AJ102" s="61" t="str">
        <f>IF($B102="","",IF(ISERROR(VLOOKUP($A102,'50WD'!$B$11:$B$34,1,FALSE))=TRUE,"","○"))</f>
        <v/>
      </c>
      <c r="AK102" s="62" t="str">
        <f>IF($B102="","",IF(ISERROR(VLOOKUP($A102,'55WS'!$B$11:$B$26,1,FALSE))=TRUE,"","○"))</f>
        <v/>
      </c>
      <c r="AL102" s="63" t="str">
        <f>IF($B102="","",IF(ISERROR(VLOOKUP($A102,'55WD'!$B$11:$B$34,1,FALSE))=TRUE,"","○"))</f>
        <v/>
      </c>
      <c r="AM102" s="25" t="str">
        <f>IF(VLOOKUP($A102,選手名簿!$A$6:$U$105,2)&lt;&gt;"",IF(COUNTA($F102:$F102)&gt;=0,IF(COUNTIF($G102:$AL102,"○")&lt;1,1,""),""),"")</f>
        <v/>
      </c>
    </row>
    <row r="103" spans="1:39" ht="15" customHeight="1">
      <c r="A103" s="48">
        <v>98</v>
      </c>
      <c r="B103" s="49" t="str">
        <f>IF($A103="","",IF(VLOOKUP($A103,選手名簿!$A$6:$U$105,2)="","",VLOOKUP($A103,選手名簿!$A$6:$U$105,2)))</f>
        <v/>
      </c>
      <c r="C103" s="50" t="str">
        <f>IF($A103="","",IF(VLOOKUP($A103,選手名簿!$A$6:$U$105,3)="","",VLOOKUP($A103,選手名簿!$A$6:$U$105,3)))</f>
        <v/>
      </c>
      <c r="D103" s="49" t="str">
        <f>IF($A103="","",IF(VLOOKUP($A103,選手名簿!$A$6:$U$105,4)="","",VLOOKUP($A103,選手名簿!$A$6:$U$105,4)))</f>
        <v/>
      </c>
      <c r="E103" s="98" t="str">
        <f>IF($A103="","",IF(VLOOKUP($A103,選手名簿!$A$6:$U$105,5)="","",VLOOKUP($A103,選手名簿!$A$6:$U$105,5)))</f>
        <v/>
      </c>
      <c r="F103" s="102"/>
      <c r="G103" s="20"/>
      <c r="H103" s="21"/>
      <c r="I103" s="21"/>
      <c r="J103" s="42" t="str">
        <f>IF($B103="","",IF(ISERROR(VLOOKUP($A103,MT!$B$14:$B$19,1,FALSE))=TRUE,"","○"))</f>
        <v/>
      </c>
      <c r="K103" s="43" t="str">
        <f>IF($B103="","",IF(ISERROR(VLOOKUP($A103,WT!$B$14:$B$19,1,FALSE))=TRUE,"","○"))</f>
        <v/>
      </c>
      <c r="L103" s="119" t="str">
        <f>IF($B103="","",IF(ISERROR(VLOOKUP($A103,OBT!$B$14:$B$22,1,FALSE)=TRUE),"","○"))</f>
        <v/>
      </c>
      <c r="M103" s="116"/>
      <c r="N103" s="119" t="str">
        <f>IF($B103="","",IF(ISERROR(VLOOKUP($A103,HBT!$B$14:$B$22,1,FALSE)=TRUE),"","○"))</f>
        <v/>
      </c>
      <c r="O103" s="75" t="str">
        <f>IF($B103="","",IF(ISERROR(VLOOKUP($A103,MS!$B$11:$B$26,1,FALSE))=TRUE,"","○"))</f>
        <v/>
      </c>
      <c r="P103" s="52" t="str">
        <f>IF($B103="","",IF(ISERROR(VLOOKUP($A103,MD!$B$11:$B$34,1,FALSE))=TRUE,"","○"))</f>
        <v/>
      </c>
      <c r="Q103" s="60" t="str">
        <f>IF($B103="","",IF(ISERROR(VLOOKUP($A103,'30MS'!$B$11:$B$26,1,FALSE))=TRUE,"","○"))</f>
        <v/>
      </c>
      <c r="R103" s="61" t="str">
        <f>IF($B103="","",IF(ISERROR(VLOOKUP($A103,'30MD'!$B$11:$B$34,1,FALSE))=TRUE,"","○"))</f>
        <v/>
      </c>
      <c r="S103" s="60" t="str">
        <f>IF($B103="","",IF(ISERROR(VLOOKUP($A103,'40MS'!$B$11:$B$26,1,FALSE))=TRUE,"","○"))</f>
        <v/>
      </c>
      <c r="T103" s="61" t="str">
        <f>IF($B103="","",IF(ISERROR(VLOOKUP($A103,'40MD'!$B$11:$B$34,1,FALSE))=TRUE,"","○"))</f>
        <v/>
      </c>
      <c r="U103" s="60" t="str">
        <f>IF($B103="","",IF(ISERROR(VLOOKUP($A103,'50MS'!$B$11:$B$26,1,FALSE))=TRUE,"","○"))</f>
        <v/>
      </c>
      <c r="V103" s="61" t="str">
        <f>IF($B103="","",IF(ISERROR(VLOOKUP($A103,'50MD'!$B$11:$B$34,1,FALSE))=TRUE,"","○"))</f>
        <v/>
      </c>
      <c r="W103" s="60" t="str">
        <f>IF($B103="","",IF(ISERROR(VLOOKUP($A103,'60MS'!$B$11:$B$26,1,FALSE))=TRUE,"","○"))</f>
        <v/>
      </c>
      <c r="X103" s="61" t="str">
        <f>IF($B103="","",IF(ISERROR(VLOOKUP($A103,'60MD'!$B$11:$B$34,1,FALSE))=TRUE,"","○"))</f>
        <v/>
      </c>
      <c r="Y103" s="62" t="str">
        <f>IF($B103="","",IF(ISERROR(VLOOKUP($A103,'65MS'!$B$11:$B$26,1,FALSE))=TRUE,"","○"))</f>
        <v/>
      </c>
      <c r="Z103" s="61" t="str">
        <f>IF($B103="","",IF(ISERROR(VLOOKUP($A103,'65MD'!$B$11:$B$34,1,FALSE))=TRUE,"","○"))</f>
        <v/>
      </c>
      <c r="AA103" s="60" t="str">
        <f>IF($B103="","",IF(ISERROR(VLOOKUP($A103,'70MS'!$B$11:$B$26,1,FALSE))=TRUE,"","○"))</f>
        <v/>
      </c>
      <c r="AB103" s="61" t="str">
        <f>IF($B103="","",IF(ISERROR(VLOOKUP($A103,'70MD'!$B$11:$B$34,1,FALSE))=TRUE,"","○"))</f>
        <v/>
      </c>
      <c r="AC103" s="60" t="str">
        <f>IF($B103="","",IF(ISERROR(VLOOKUP($A103,WS!$B$11:$B$26,1,FALSE))=TRUE,"","○"))</f>
        <v/>
      </c>
      <c r="AD103" s="61" t="str">
        <f>IF($B103="","",IF(ISERROR(VLOOKUP($A103,WD!$B$11:$B$34,1,FALSE))=TRUE,"","○"))</f>
        <v/>
      </c>
      <c r="AE103" s="60" t="str">
        <f>IF($B103="","",IF(ISERROR(VLOOKUP($A103,'30WS'!$B$11:$B$26,1,FALSE))=TRUE,"","○"))</f>
        <v/>
      </c>
      <c r="AF103" s="61" t="str">
        <f>IF($B103="","",IF(ISERROR(VLOOKUP($A103,'30WD'!$B$11:$B$34,1,FALSE))=TRUE,"","○"))</f>
        <v/>
      </c>
      <c r="AG103" s="62" t="str">
        <f>IF($B103="","",IF(ISERROR(VLOOKUP($A103,'40WS'!$B$11:$B$26,1,FALSE))=TRUE,"","○"))</f>
        <v/>
      </c>
      <c r="AH103" s="61" t="str">
        <f>IF($B103="","",IF(ISERROR(VLOOKUP($A103,'40WD'!$B$11:$B$34,1,FALSE))=TRUE,"","○"))</f>
        <v/>
      </c>
      <c r="AI103" s="60" t="str">
        <f>IF($B103="","",IF(ISERROR(VLOOKUP($A103,'50WS'!$B$11:$B$26,1,FALSE))=TRUE,"","○"))</f>
        <v/>
      </c>
      <c r="AJ103" s="61" t="str">
        <f>IF($B103="","",IF(ISERROR(VLOOKUP($A103,'50WD'!$B$11:$B$34,1,FALSE))=TRUE,"","○"))</f>
        <v/>
      </c>
      <c r="AK103" s="62" t="str">
        <f>IF($B103="","",IF(ISERROR(VLOOKUP($A103,'55WS'!$B$11:$B$26,1,FALSE))=TRUE,"","○"))</f>
        <v/>
      </c>
      <c r="AL103" s="63" t="str">
        <f>IF($B103="","",IF(ISERROR(VLOOKUP($A103,'55WD'!$B$11:$B$34,1,FALSE))=TRUE,"","○"))</f>
        <v/>
      </c>
      <c r="AM103" s="25" t="str">
        <f>IF(VLOOKUP($A103,選手名簿!$A$6:$U$105,2)&lt;&gt;"",IF(COUNTA($F103:$F103)&gt;=0,IF(COUNTIF($G103:$AL103,"○")&lt;1,1,""),""),"")</f>
        <v/>
      </c>
    </row>
    <row r="104" spans="1:39" ht="15" customHeight="1">
      <c r="A104" s="48">
        <v>99</v>
      </c>
      <c r="B104" s="49" t="str">
        <f>IF($A104="","",IF(VLOOKUP($A104,選手名簿!$A$6:$U$105,2)="","",VLOOKUP($A104,選手名簿!$A$6:$U$105,2)))</f>
        <v/>
      </c>
      <c r="C104" s="50" t="str">
        <f>IF($A104="","",IF(VLOOKUP($A104,選手名簿!$A$6:$U$105,3)="","",VLOOKUP($A104,選手名簿!$A$6:$U$105,3)))</f>
        <v/>
      </c>
      <c r="D104" s="49" t="str">
        <f>IF($A104="","",IF(VLOOKUP($A104,選手名簿!$A$6:$U$105,4)="","",VLOOKUP($A104,選手名簿!$A$6:$U$105,4)))</f>
        <v/>
      </c>
      <c r="E104" s="98" t="str">
        <f>IF($A104="","",IF(VLOOKUP($A104,選手名簿!$A$6:$U$105,5)="","",VLOOKUP($A104,選手名簿!$A$6:$U$105,5)))</f>
        <v/>
      </c>
      <c r="F104" s="102"/>
      <c r="G104" s="20"/>
      <c r="H104" s="21"/>
      <c r="I104" s="21"/>
      <c r="J104" s="42" t="str">
        <f>IF($B104="","",IF(ISERROR(VLOOKUP($A104,MT!$B$14:$B$19,1,FALSE))=TRUE,"","○"))</f>
        <v/>
      </c>
      <c r="K104" s="43" t="str">
        <f>IF($B104="","",IF(ISERROR(VLOOKUP($A104,WT!$B$14:$B$19,1,FALSE))=TRUE,"","○"))</f>
        <v/>
      </c>
      <c r="L104" s="119" t="str">
        <f>IF($B104="","",IF(ISERROR(VLOOKUP($A104,OBT!$B$14:$B$22,1,FALSE)=TRUE),"","○"))</f>
        <v/>
      </c>
      <c r="M104" s="116"/>
      <c r="N104" s="119" t="str">
        <f>IF($B104="","",IF(ISERROR(VLOOKUP($A104,HBT!$B$14:$B$22,1,FALSE)=TRUE),"","○"))</f>
        <v/>
      </c>
      <c r="O104" s="75" t="str">
        <f>IF($B104="","",IF(ISERROR(VLOOKUP($A104,MS!$B$11:$B$26,1,FALSE))=TRUE,"","○"))</f>
        <v/>
      </c>
      <c r="P104" s="52" t="str">
        <f>IF($B104="","",IF(ISERROR(VLOOKUP($A104,MD!$B$11:$B$34,1,FALSE))=TRUE,"","○"))</f>
        <v/>
      </c>
      <c r="Q104" s="60" t="str">
        <f>IF($B104="","",IF(ISERROR(VLOOKUP($A104,'30MS'!$B$11:$B$26,1,FALSE))=TRUE,"","○"))</f>
        <v/>
      </c>
      <c r="R104" s="61" t="str">
        <f>IF($B104="","",IF(ISERROR(VLOOKUP($A104,'30MD'!$B$11:$B$34,1,FALSE))=TRUE,"","○"))</f>
        <v/>
      </c>
      <c r="S104" s="60" t="str">
        <f>IF($B104="","",IF(ISERROR(VLOOKUP($A104,'40MS'!$B$11:$B$26,1,FALSE))=TRUE,"","○"))</f>
        <v/>
      </c>
      <c r="T104" s="61" t="str">
        <f>IF($B104="","",IF(ISERROR(VLOOKUP($A104,'40MD'!$B$11:$B$34,1,FALSE))=TRUE,"","○"))</f>
        <v/>
      </c>
      <c r="U104" s="60" t="str">
        <f>IF($B104="","",IF(ISERROR(VLOOKUP($A104,'50MS'!$B$11:$B$26,1,FALSE))=TRUE,"","○"))</f>
        <v/>
      </c>
      <c r="V104" s="61" t="str">
        <f>IF($B104="","",IF(ISERROR(VLOOKUP($A104,'50MD'!$B$11:$B$34,1,FALSE))=TRUE,"","○"))</f>
        <v/>
      </c>
      <c r="W104" s="60" t="str">
        <f>IF($B104="","",IF(ISERROR(VLOOKUP($A104,'60MS'!$B$11:$B$26,1,FALSE))=TRUE,"","○"))</f>
        <v/>
      </c>
      <c r="X104" s="61" t="str">
        <f>IF($B104="","",IF(ISERROR(VLOOKUP($A104,'60MD'!$B$11:$B$34,1,FALSE))=TRUE,"","○"))</f>
        <v/>
      </c>
      <c r="Y104" s="62" t="str">
        <f>IF($B104="","",IF(ISERROR(VLOOKUP($A104,'65MS'!$B$11:$B$26,1,FALSE))=TRUE,"","○"))</f>
        <v/>
      </c>
      <c r="Z104" s="61" t="str">
        <f>IF($B104="","",IF(ISERROR(VLOOKUP($A104,'65MD'!$B$11:$B$34,1,FALSE))=TRUE,"","○"))</f>
        <v/>
      </c>
      <c r="AA104" s="60" t="str">
        <f>IF($B104="","",IF(ISERROR(VLOOKUP($A104,'70MS'!$B$11:$B$26,1,FALSE))=TRUE,"","○"))</f>
        <v/>
      </c>
      <c r="AB104" s="61" t="str">
        <f>IF($B104="","",IF(ISERROR(VLOOKUP($A104,'70MD'!$B$11:$B$34,1,FALSE))=TRUE,"","○"))</f>
        <v/>
      </c>
      <c r="AC104" s="60" t="str">
        <f>IF($B104="","",IF(ISERROR(VLOOKUP($A104,WS!$B$11:$B$26,1,FALSE))=TRUE,"","○"))</f>
        <v/>
      </c>
      <c r="AD104" s="61" t="str">
        <f>IF($B104="","",IF(ISERROR(VLOOKUP($A104,WD!$B$11:$B$34,1,FALSE))=TRUE,"","○"))</f>
        <v/>
      </c>
      <c r="AE104" s="60" t="str">
        <f>IF($B104="","",IF(ISERROR(VLOOKUP($A104,'30WS'!$B$11:$B$26,1,FALSE))=TRUE,"","○"))</f>
        <v/>
      </c>
      <c r="AF104" s="61" t="str">
        <f>IF($B104="","",IF(ISERROR(VLOOKUP($A104,'30WD'!$B$11:$B$34,1,FALSE))=TRUE,"","○"))</f>
        <v/>
      </c>
      <c r="AG104" s="62" t="str">
        <f>IF($B104="","",IF(ISERROR(VLOOKUP($A104,'40WS'!$B$11:$B$26,1,FALSE))=TRUE,"","○"))</f>
        <v/>
      </c>
      <c r="AH104" s="61" t="str">
        <f>IF($B104="","",IF(ISERROR(VLOOKUP($A104,'40WD'!$B$11:$B$34,1,FALSE))=TRUE,"","○"))</f>
        <v/>
      </c>
      <c r="AI104" s="60" t="str">
        <f>IF($B104="","",IF(ISERROR(VLOOKUP($A104,'50WS'!$B$11:$B$26,1,FALSE))=TRUE,"","○"))</f>
        <v/>
      </c>
      <c r="AJ104" s="61" t="str">
        <f>IF($B104="","",IF(ISERROR(VLOOKUP($A104,'50WD'!$B$11:$B$34,1,FALSE))=TRUE,"","○"))</f>
        <v/>
      </c>
      <c r="AK104" s="62" t="str">
        <f>IF($B104="","",IF(ISERROR(VLOOKUP($A104,'55WS'!$B$11:$B$26,1,FALSE))=TRUE,"","○"))</f>
        <v/>
      </c>
      <c r="AL104" s="63" t="str">
        <f>IF($B104="","",IF(ISERROR(VLOOKUP($A104,'55WD'!$B$11:$B$34,1,FALSE))=TRUE,"","○"))</f>
        <v/>
      </c>
      <c r="AM104" s="25" t="str">
        <f>IF(VLOOKUP($A104,選手名簿!$A$6:$U$105,2)&lt;&gt;"",IF(COUNTA($F104:$F104)&gt;=0,IF(COUNTIF($G104:$AL104,"○")&lt;1,1,""),""),"")</f>
        <v/>
      </c>
    </row>
    <row r="105" spans="1:39" ht="15" customHeight="1">
      <c r="A105" s="48">
        <v>100</v>
      </c>
      <c r="B105" s="49" t="str">
        <f>IF($A105="","",IF(VLOOKUP($A105,選手名簿!$A$6:$U$105,2)="","",VLOOKUP($A105,選手名簿!$A$6:$U$105,2)))</f>
        <v/>
      </c>
      <c r="C105" s="50" t="str">
        <f>IF($A105="","",IF(VLOOKUP($A105,選手名簿!$A$6:$U$105,3)="","",VLOOKUP($A105,選手名簿!$A$6:$U$105,3)))</f>
        <v/>
      </c>
      <c r="D105" s="49" t="str">
        <f>IF($A105="","",IF(VLOOKUP($A105,選手名簿!$A$6:$U$105,4)="","",VLOOKUP($A105,選手名簿!$A$6:$U$105,4)))</f>
        <v/>
      </c>
      <c r="E105" s="98" t="str">
        <f>IF($A105="","",IF(VLOOKUP($A105,選手名簿!$A$6:$U$105,5)="","",VLOOKUP($A105,選手名簿!$A$6:$U$105,5)))</f>
        <v/>
      </c>
      <c r="F105" s="103"/>
      <c r="G105" s="22"/>
      <c r="H105" s="23"/>
      <c r="I105" s="23"/>
      <c r="J105" s="42" t="str">
        <f>IF($B105="","",IF(ISERROR(VLOOKUP($A105,MT!$B$14:$B$19,1,FALSE))=TRUE,"","○"))</f>
        <v/>
      </c>
      <c r="K105" s="43" t="str">
        <f>IF($B105="","",IF(ISERROR(VLOOKUP($A105,WT!$B$14:$B$19,1,FALSE))=TRUE,"","○"))</f>
        <v/>
      </c>
      <c r="L105" s="119" t="str">
        <f>IF($B105="","",IF(ISERROR(VLOOKUP($A105,OBT!$B$14:$B$22,1,FALSE)=TRUE),"","○"))</f>
        <v/>
      </c>
      <c r="M105" s="116"/>
      <c r="N105" s="119" t="str">
        <f>IF($B105="","",IF(ISERROR(VLOOKUP($A105,HBT!$B$14:$B$22,1,FALSE)=TRUE),"","○"))</f>
        <v/>
      </c>
      <c r="O105" s="75" t="str">
        <f>IF($B105="","",IF(ISERROR(VLOOKUP($A105,MS!$B$11:$B$26,1,FALSE))=TRUE,"","○"))</f>
        <v/>
      </c>
      <c r="P105" s="52" t="str">
        <f>IF($B105="","",IF(ISERROR(VLOOKUP($A105,MD!$B$11:$B$34,1,FALSE))=TRUE,"","○"))</f>
        <v/>
      </c>
      <c r="Q105" s="64" t="str">
        <f>IF($B105="","",IF(ISERROR(VLOOKUP($A105,'30MS'!$B$11:$B$26,1,FALSE))=TRUE,"","○"))</f>
        <v/>
      </c>
      <c r="R105" s="65" t="str">
        <f>IF($B105="","",IF(ISERROR(VLOOKUP($A105,'30MD'!$B$11:$B$34,1,FALSE))=TRUE,"","○"))</f>
        <v/>
      </c>
      <c r="S105" s="64" t="str">
        <f>IF($B105="","",IF(ISERROR(VLOOKUP($A105,'40MS'!$B$11:$B$26,1,FALSE))=TRUE,"","○"))</f>
        <v/>
      </c>
      <c r="T105" s="65" t="str">
        <f>IF($B105="","",IF(ISERROR(VLOOKUP($A105,'40MD'!$B$11:$B$34,1,FALSE))=TRUE,"","○"))</f>
        <v/>
      </c>
      <c r="U105" s="64" t="str">
        <f>IF($B105="","",IF(ISERROR(VLOOKUP($A105,'50MS'!$B$11:$B$26,1,FALSE))=TRUE,"","○"))</f>
        <v/>
      </c>
      <c r="V105" s="65" t="str">
        <f>IF($B105="","",IF(ISERROR(VLOOKUP($A105,'50MD'!$B$11:$B$34,1,FALSE))=TRUE,"","○"))</f>
        <v/>
      </c>
      <c r="W105" s="64" t="str">
        <f>IF($B105="","",IF(ISERROR(VLOOKUP($A105,'60MS'!$B$11:$B$26,1,FALSE))=TRUE,"","○"))</f>
        <v/>
      </c>
      <c r="X105" s="65" t="str">
        <f>IF($B105="","",IF(ISERROR(VLOOKUP($A105,'60MD'!$B$11:$B$34,1,FALSE))=TRUE,"","○"))</f>
        <v/>
      </c>
      <c r="Y105" s="66" t="str">
        <f>IF($B105="","",IF(ISERROR(VLOOKUP($A105,'65MS'!$B$11:$B$26,1,FALSE))=TRUE,"","○"))</f>
        <v/>
      </c>
      <c r="Z105" s="65" t="str">
        <f>IF($B105="","",IF(ISERROR(VLOOKUP($A105,'65MD'!$B$11:$B$34,1,FALSE))=TRUE,"","○"))</f>
        <v/>
      </c>
      <c r="AA105" s="64" t="str">
        <f>IF($B105="","",IF(ISERROR(VLOOKUP($A105,'70MS'!$B$11:$B$26,1,FALSE))=TRUE,"","○"))</f>
        <v/>
      </c>
      <c r="AB105" s="65" t="str">
        <f>IF($B105="","",IF(ISERROR(VLOOKUP($A105,'70MD'!$B$11:$B$34,1,FALSE))=TRUE,"","○"))</f>
        <v/>
      </c>
      <c r="AC105" s="64" t="str">
        <f>IF($B105="","",IF(ISERROR(VLOOKUP($A105,WS!$B$11:$B$26,1,FALSE))=TRUE,"","○"))</f>
        <v/>
      </c>
      <c r="AD105" s="65" t="str">
        <f>IF($B105="","",IF(ISERROR(VLOOKUP($A105,WD!$B$11:$B$34,1,FALSE))=TRUE,"","○"))</f>
        <v/>
      </c>
      <c r="AE105" s="64" t="str">
        <f>IF($B105="","",IF(ISERROR(VLOOKUP($A105,'30WS'!$B$11:$B$26,1,FALSE))=TRUE,"","○"))</f>
        <v/>
      </c>
      <c r="AF105" s="65" t="str">
        <f>IF($B105="","",IF(ISERROR(VLOOKUP($A105,'30WD'!$B$11:$B$34,1,FALSE))=TRUE,"","○"))</f>
        <v/>
      </c>
      <c r="AG105" s="66" t="str">
        <f>IF($B105="","",IF(ISERROR(VLOOKUP($A105,'40WS'!$B$11:$B$26,1,FALSE))=TRUE,"","○"))</f>
        <v/>
      </c>
      <c r="AH105" s="65" t="str">
        <f>IF($B105="","",IF(ISERROR(VLOOKUP($A105,'40WD'!$B$11:$B$34,1,FALSE))=TRUE,"","○"))</f>
        <v/>
      </c>
      <c r="AI105" s="64" t="str">
        <f>IF($B105="","",IF(ISERROR(VLOOKUP($A105,'50WS'!$B$11:$B$26,1,FALSE))=TRUE,"","○"))</f>
        <v/>
      </c>
      <c r="AJ105" s="65" t="str">
        <f>IF($B105="","",IF(ISERROR(VLOOKUP($A105,'50WD'!$B$11:$B$34,1,FALSE))=TRUE,"","○"))</f>
        <v/>
      </c>
      <c r="AK105" s="66" t="str">
        <f>IF($B105="","",IF(ISERROR(VLOOKUP($A105,'55WS'!$B$11:$B$26,1,FALSE))=TRUE,"","○"))</f>
        <v/>
      </c>
      <c r="AL105" s="67" t="str">
        <f>IF($B105="","",IF(ISERROR(VLOOKUP($A105,'55WD'!$B$11:$B$34,1,FALSE))=TRUE,"","○"))</f>
        <v/>
      </c>
      <c r="AM105" s="25" t="str">
        <f>IF(VLOOKUP($A105,選手名簿!$A$6:$U$105,2)&lt;&gt;"",IF(COUNTA($F105:$F105)&gt;=0,IF(COUNTIF($G105:$AL105,"○")&lt;1,1,""),""),"")</f>
        <v/>
      </c>
    </row>
    <row r="106" spans="1:39" ht="27.75" customHeight="1" thickBot="1">
      <c r="A106" s="146" t="s">
        <v>113</v>
      </c>
      <c r="B106" s="147"/>
      <c r="C106" s="147"/>
      <c r="D106" s="147"/>
      <c r="E106" s="147"/>
      <c r="F106" s="104">
        <f t="shared" ref="F106:J106" si="0">COUNTIF(F6:F105,"○")</f>
        <v>0</v>
      </c>
      <c r="G106" s="68">
        <f t="shared" si="0"/>
        <v>0</v>
      </c>
      <c r="H106" s="69">
        <f t="shared" si="0"/>
        <v>0</v>
      </c>
      <c r="I106" s="70">
        <f t="shared" si="0"/>
        <v>0</v>
      </c>
      <c r="J106" s="71">
        <f t="shared" si="0"/>
        <v>0</v>
      </c>
      <c r="K106" s="69">
        <f t="shared" ref="K106:AJ106" si="1">COUNTIF(K6:K105,"○")</f>
        <v>0</v>
      </c>
      <c r="L106" s="69">
        <f t="shared" si="1"/>
        <v>0</v>
      </c>
      <c r="M106" s="69">
        <f t="shared" si="1"/>
        <v>0</v>
      </c>
      <c r="N106" s="69">
        <f t="shared" ref="N106" si="2">COUNTIF(N6:N105,"○")</f>
        <v>0</v>
      </c>
      <c r="O106" s="117">
        <f t="shared" si="1"/>
        <v>0</v>
      </c>
      <c r="P106" s="70">
        <f t="shared" si="1"/>
        <v>0</v>
      </c>
      <c r="Q106" s="71">
        <f t="shared" si="1"/>
        <v>0</v>
      </c>
      <c r="R106" s="70">
        <f t="shared" si="1"/>
        <v>0</v>
      </c>
      <c r="S106" s="71">
        <f t="shared" si="1"/>
        <v>0</v>
      </c>
      <c r="T106" s="70">
        <f t="shared" si="1"/>
        <v>0</v>
      </c>
      <c r="U106" s="71">
        <f t="shared" si="1"/>
        <v>0</v>
      </c>
      <c r="V106" s="70">
        <f t="shared" si="1"/>
        <v>0</v>
      </c>
      <c r="W106" s="71">
        <f t="shared" si="1"/>
        <v>0</v>
      </c>
      <c r="X106" s="70">
        <f t="shared" si="1"/>
        <v>0</v>
      </c>
      <c r="Y106" s="71">
        <f t="shared" si="1"/>
        <v>0</v>
      </c>
      <c r="Z106" s="70">
        <f t="shared" si="1"/>
        <v>0</v>
      </c>
      <c r="AA106" s="71">
        <f t="shared" si="1"/>
        <v>0</v>
      </c>
      <c r="AB106" s="70">
        <f t="shared" si="1"/>
        <v>0</v>
      </c>
      <c r="AC106" s="71">
        <f t="shared" si="1"/>
        <v>0</v>
      </c>
      <c r="AD106" s="70">
        <f t="shared" si="1"/>
        <v>0</v>
      </c>
      <c r="AE106" s="71">
        <f t="shared" si="1"/>
        <v>0</v>
      </c>
      <c r="AF106" s="70">
        <f t="shared" si="1"/>
        <v>0</v>
      </c>
      <c r="AG106" s="71">
        <f t="shared" si="1"/>
        <v>0</v>
      </c>
      <c r="AH106" s="70">
        <f t="shared" si="1"/>
        <v>0</v>
      </c>
      <c r="AI106" s="71">
        <f t="shared" si="1"/>
        <v>0</v>
      </c>
      <c r="AJ106" s="70">
        <f t="shared" si="1"/>
        <v>0</v>
      </c>
      <c r="AK106" s="71">
        <f t="shared" ref="AK106:AL106" si="3">COUNTIF(AK6:AK105,"○")</f>
        <v>0</v>
      </c>
      <c r="AL106" s="72">
        <f t="shared" si="3"/>
        <v>0</v>
      </c>
      <c r="AM106" s="25">
        <f>SUM(AM6:AM105)</f>
        <v>0</v>
      </c>
    </row>
    <row r="107" spans="1:39" ht="15" customHeight="1">
      <c r="B107" s="24" t="s">
        <v>241</v>
      </c>
      <c r="C107" s="24"/>
      <c r="D107" s="24"/>
      <c r="G107" s="25"/>
    </row>
    <row r="108" spans="1:39" ht="18" customHeight="1">
      <c r="B108" s="24"/>
      <c r="G108" s="25"/>
    </row>
    <row r="109" spans="1:39" ht="14.1" customHeight="1">
      <c r="G109" s="25"/>
    </row>
    <row r="110" spans="1:39" ht="14.1" customHeight="1">
      <c r="G110" s="25"/>
    </row>
    <row r="111" spans="1:39" ht="14.1" customHeight="1">
      <c r="G111" s="25"/>
    </row>
    <row r="112" spans="1:39" ht="14.1" customHeight="1">
      <c r="G112" s="25"/>
    </row>
    <row r="113" spans="7:7">
      <c r="G113" s="25"/>
    </row>
    <row r="114" spans="7:7">
      <c r="G114" s="25"/>
    </row>
    <row r="115" spans="7:7">
      <c r="G115" s="25"/>
    </row>
    <row r="116" spans="7:7">
      <c r="G116" s="25"/>
    </row>
    <row r="117" spans="7:7">
      <c r="G117" s="25"/>
    </row>
    <row r="118" spans="7:7">
      <c r="G118" s="25"/>
    </row>
    <row r="119" spans="7:7">
      <c r="G119" s="25"/>
    </row>
    <row r="120" spans="7:7">
      <c r="G120" s="25"/>
    </row>
    <row r="121" spans="7:7">
      <c r="G121" s="25"/>
    </row>
    <row r="122" spans="7:7">
      <c r="G122" s="25"/>
    </row>
    <row r="123" spans="7:7">
      <c r="G123" s="25"/>
    </row>
    <row r="124" spans="7:7">
      <c r="G124" s="25"/>
    </row>
    <row r="125" spans="7:7">
      <c r="G125" s="25"/>
    </row>
    <row r="126" spans="7:7">
      <c r="G126" s="25"/>
    </row>
    <row r="127" spans="7:7">
      <c r="G127" s="25"/>
    </row>
    <row r="128" spans="7:7">
      <c r="G128" s="25"/>
    </row>
    <row r="129" spans="7:7">
      <c r="G129" s="25"/>
    </row>
    <row r="130" spans="7:7">
      <c r="G130" s="25"/>
    </row>
    <row r="131" spans="7:7">
      <c r="G131" s="25"/>
    </row>
    <row r="132" spans="7:7">
      <c r="G132" s="25"/>
    </row>
    <row r="133" spans="7:7">
      <c r="G133" s="25"/>
    </row>
    <row r="134" spans="7:7">
      <c r="G134" s="25"/>
    </row>
    <row r="135" spans="7:7">
      <c r="G135" s="25"/>
    </row>
    <row r="136" spans="7:7">
      <c r="G136" s="25"/>
    </row>
    <row r="137" spans="7:7">
      <c r="G137" s="25"/>
    </row>
    <row r="138" spans="7:7">
      <c r="G138" s="25"/>
    </row>
    <row r="139" spans="7:7">
      <c r="G139" s="25"/>
    </row>
    <row r="140" spans="7:7">
      <c r="G140" s="25"/>
    </row>
    <row r="141" spans="7:7">
      <c r="G141" s="25"/>
    </row>
    <row r="142" spans="7:7">
      <c r="G142" s="25"/>
    </row>
    <row r="143" spans="7:7">
      <c r="G143" s="25"/>
    </row>
    <row r="144" spans="7:7">
      <c r="G144" s="25"/>
    </row>
    <row r="145" spans="7:7">
      <c r="G145" s="25"/>
    </row>
    <row r="146" spans="7:7">
      <c r="G146" s="25"/>
    </row>
    <row r="147" spans="7:7">
      <c r="G147" s="25"/>
    </row>
    <row r="148" spans="7:7">
      <c r="G148" s="25"/>
    </row>
    <row r="149" spans="7:7">
      <c r="G149" s="25"/>
    </row>
    <row r="150" spans="7:7">
      <c r="G150" s="25"/>
    </row>
    <row r="151" spans="7:7">
      <c r="G151" s="25"/>
    </row>
    <row r="152" spans="7:7">
      <c r="G152" s="25"/>
    </row>
    <row r="153" spans="7:7">
      <c r="G153" s="25"/>
    </row>
    <row r="154" spans="7:7">
      <c r="G154" s="25"/>
    </row>
    <row r="155" spans="7:7">
      <c r="G155" s="25"/>
    </row>
    <row r="156" spans="7:7">
      <c r="G156" s="25"/>
    </row>
    <row r="157" spans="7:7">
      <c r="G157" s="25"/>
    </row>
    <row r="158" spans="7:7">
      <c r="G158" s="25"/>
    </row>
    <row r="159" spans="7:7">
      <c r="G159" s="25"/>
    </row>
    <row r="160" spans="7:7">
      <c r="G160" s="25"/>
    </row>
    <row r="161" spans="7:7">
      <c r="G161" s="25"/>
    </row>
    <row r="162" spans="7:7">
      <c r="G162" s="25"/>
    </row>
    <row r="163" spans="7:7">
      <c r="G163" s="25"/>
    </row>
    <row r="164" spans="7:7">
      <c r="G164" s="25"/>
    </row>
    <row r="165" spans="7:7">
      <c r="G165" s="25"/>
    </row>
    <row r="166" spans="7:7">
      <c r="G166" s="25"/>
    </row>
    <row r="167" spans="7:7">
      <c r="G167" s="25"/>
    </row>
    <row r="168" spans="7:7">
      <c r="G168" s="25"/>
    </row>
    <row r="169" spans="7:7">
      <c r="G169" s="25"/>
    </row>
    <row r="170" spans="7:7">
      <c r="G170" s="25"/>
    </row>
    <row r="171" spans="7:7">
      <c r="G171" s="25"/>
    </row>
    <row r="172" spans="7:7">
      <c r="G172" s="25"/>
    </row>
    <row r="173" spans="7:7">
      <c r="G173" s="25"/>
    </row>
    <row r="174" spans="7:7">
      <c r="G174" s="25"/>
    </row>
    <row r="175" spans="7:7">
      <c r="G175" s="25"/>
    </row>
    <row r="176" spans="7:7">
      <c r="G176" s="25"/>
    </row>
    <row r="177" spans="7:7">
      <c r="G177" s="25"/>
    </row>
    <row r="178" spans="7:7">
      <c r="G178" s="25"/>
    </row>
    <row r="179" spans="7:7">
      <c r="G179" s="25"/>
    </row>
    <row r="180" spans="7:7">
      <c r="G180" s="25"/>
    </row>
    <row r="181" spans="7:7">
      <c r="G181" s="25"/>
    </row>
    <row r="182" spans="7:7">
      <c r="G182" s="25"/>
    </row>
    <row r="183" spans="7:7">
      <c r="G183" s="25"/>
    </row>
    <row r="184" spans="7:7">
      <c r="G184" s="25"/>
    </row>
    <row r="185" spans="7:7">
      <c r="G185" s="25"/>
    </row>
    <row r="186" spans="7:7">
      <c r="G186" s="25"/>
    </row>
    <row r="187" spans="7:7">
      <c r="G187" s="25"/>
    </row>
    <row r="188" spans="7:7">
      <c r="G188" s="25"/>
    </row>
    <row r="189" spans="7:7">
      <c r="G189" s="25"/>
    </row>
    <row r="190" spans="7:7">
      <c r="G190" s="25"/>
    </row>
    <row r="191" spans="7:7">
      <c r="G191" s="25"/>
    </row>
    <row r="192" spans="7:7">
      <c r="G192" s="25"/>
    </row>
    <row r="193" spans="7:7">
      <c r="G193" s="25"/>
    </row>
    <row r="194" spans="7:7">
      <c r="G194" s="25"/>
    </row>
    <row r="195" spans="7:7">
      <c r="G195" s="25"/>
    </row>
    <row r="196" spans="7:7">
      <c r="G196" s="25"/>
    </row>
    <row r="197" spans="7:7">
      <c r="G197" s="25"/>
    </row>
    <row r="198" spans="7:7">
      <c r="G198" s="25"/>
    </row>
    <row r="199" spans="7:7">
      <c r="G199" s="25"/>
    </row>
    <row r="200" spans="7:7">
      <c r="G200" s="25"/>
    </row>
    <row r="201" spans="7:7">
      <c r="G201" s="25"/>
    </row>
    <row r="202" spans="7:7">
      <c r="G202" s="25"/>
    </row>
    <row r="203" spans="7:7">
      <c r="G203" s="25"/>
    </row>
    <row r="204" spans="7:7">
      <c r="G204" s="25"/>
    </row>
    <row r="205" spans="7:7">
      <c r="G205" s="25"/>
    </row>
    <row r="206" spans="7:7">
      <c r="G206" s="25"/>
    </row>
    <row r="207" spans="7:7">
      <c r="G207" s="25"/>
    </row>
    <row r="208" spans="7:7">
      <c r="G208" s="25"/>
    </row>
    <row r="209" spans="7:7">
      <c r="G209" s="25"/>
    </row>
    <row r="210" spans="7:7">
      <c r="G210" s="25"/>
    </row>
    <row r="211" spans="7:7">
      <c r="G211" s="25"/>
    </row>
    <row r="212" spans="7:7">
      <c r="G212" s="25"/>
    </row>
    <row r="213" spans="7:7">
      <c r="G213" s="25"/>
    </row>
    <row r="214" spans="7:7">
      <c r="G214" s="25"/>
    </row>
    <row r="215" spans="7:7">
      <c r="G215" s="25"/>
    </row>
    <row r="216" spans="7:7">
      <c r="G216" s="25"/>
    </row>
    <row r="217" spans="7:7">
      <c r="G217" s="25"/>
    </row>
    <row r="218" spans="7:7">
      <c r="G218" s="25"/>
    </row>
    <row r="219" spans="7:7">
      <c r="G219" s="25"/>
    </row>
    <row r="220" spans="7:7">
      <c r="G220" s="25"/>
    </row>
    <row r="221" spans="7:7">
      <c r="G221" s="25"/>
    </row>
    <row r="222" spans="7:7">
      <c r="G222" s="25"/>
    </row>
    <row r="223" spans="7:7">
      <c r="G223" s="25"/>
    </row>
    <row r="224" spans="7:7">
      <c r="G224" s="25"/>
    </row>
    <row r="225" spans="7:7">
      <c r="G225" s="25"/>
    </row>
    <row r="226" spans="7:7">
      <c r="G226" s="25"/>
    </row>
    <row r="227" spans="7:7">
      <c r="G227" s="25"/>
    </row>
    <row r="228" spans="7:7">
      <c r="G228" s="25"/>
    </row>
    <row r="229" spans="7:7">
      <c r="G229" s="25"/>
    </row>
    <row r="230" spans="7:7">
      <c r="G230" s="25"/>
    </row>
    <row r="231" spans="7:7">
      <c r="G231" s="25"/>
    </row>
    <row r="232" spans="7:7">
      <c r="G232" s="25"/>
    </row>
    <row r="233" spans="7:7">
      <c r="G233" s="25"/>
    </row>
    <row r="234" spans="7:7">
      <c r="G234" s="25"/>
    </row>
    <row r="235" spans="7:7">
      <c r="G235" s="25"/>
    </row>
    <row r="236" spans="7:7">
      <c r="G236" s="25"/>
    </row>
    <row r="237" spans="7:7">
      <c r="G237" s="25"/>
    </row>
    <row r="238" spans="7:7">
      <c r="G238" s="25"/>
    </row>
    <row r="239" spans="7:7">
      <c r="G239" s="25"/>
    </row>
    <row r="240" spans="7:7">
      <c r="G240" s="25"/>
    </row>
    <row r="241" spans="7:7">
      <c r="G241" s="25"/>
    </row>
    <row r="242" spans="7:7">
      <c r="G242" s="25"/>
    </row>
    <row r="243" spans="7:7">
      <c r="G243" s="25"/>
    </row>
    <row r="244" spans="7:7">
      <c r="G244" s="25"/>
    </row>
    <row r="245" spans="7:7">
      <c r="G245" s="25"/>
    </row>
    <row r="246" spans="7:7">
      <c r="G246" s="25"/>
    </row>
    <row r="247" spans="7:7">
      <c r="G247" s="25"/>
    </row>
    <row r="248" spans="7:7">
      <c r="G248" s="25"/>
    </row>
    <row r="249" spans="7:7">
      <c r="G249" s="25"/>
    </row>
    <row r="250" spans="7:7">
      <c r="G250" s="25"/>
    </row>
    <row r="251" spans="7:7">
      <c r="G251" s="25"/>
    </row>
    <row r="252" spans="7:7">
      <c r="G252" s="25"/>
    </row>
    <row r="253" spans="7:7">
      <c r="G253" s="25"/>
    </row>
    <row r="254" spans="7:7">
      <c r="G254" s="25"/>
    </row>
    <row r="255" spans="7:7">
      <c r="G255" s="25"/>
    </row>
    <row r="256" spans="7:7">
      <c r="G256" s="25"/>
    </row>
    <row r="257" spans="7:7">
      <c r="G257" s="25"/>
    </row>
    <row r="258" spans="7:7">
      <c r="G258" s="25"/>
    </row>
    <row r="259" spans="7:7">
      <c r="G259" s="25"/>
    </row>
    <row r="260" spans="7:7">
      <c r="G260" s="25"/>
    </row>
    <row r="261" spans="7:7">
      <c r="G261" s="25"/>
    </row>
    <row r="262" spans="7:7">
      <c r="G262" s="25"/>
    </row>
    <row r="263" spans="7:7">
      <c r="G263" s="25"/>
    </row>
    <row r="264" spans="7:7">
      <c r="G264" s="25"/>
    </row>
    <row r="265" spans="7:7">
      <c r="G265" s="25"/>
    </row>
    <row r="266" spans="7:7">
      <c r="G266" s="25"/>
    </row>
    <row r="267" spans="7:7">
      <c r="G267" s="25"/>
    </row>
    <row r="268" spans="7:7">
      <c r="G268" s="25"/>
    </row>
    <row r="269" spans="7:7">
      <c r="G269" s="25"/>
    </row>
    <row r="270" spans="7:7">
      <c r="G270" s="25"/>
    </row>
    <row r="271" spans="7:7">
      <c r="G271" s="25"/>
    </row>
    <row r="272" spans="7:7">
      <c r="G272" s="25"/>
    </row>
    <row r="273" spans="7:7">
      <c r="G273" s="25"/>
    </row>
    <row r="274" spans="7:7">
      <c r="G274" s="25"/>
    </row>
    <row r="275" spans="7:7">
      <c r="G275" s="25"/>
    </row>
    <row r="276" spans="7:7">
      <c r="G276" s="25"/>
    </row>
    <row r="277" spans="7:7">
      <c r="G277" s="25"/>
    </row>
    <row r="278" spans="7:7">
      <c r="G278" s="25"/>
    </row>
  </sheetData>
  <sheetProtection sheet="1" selectLockedCells="1"/>
  <mergeCells count="17">
    <mergeCell ref="X1:AJ1"/>
    <mergeCell ref="T2:V2"/>
    <mergeCell ref="X2:Z2"/>
    <mergeCell ref="AE2:AG2"/>
    <mergeCell ref="J4:N4"/>
    <mergeCell ref="G3:N3"/>
    <mergeCell ref="O3:AL3"/>
    <mergeCell ref="AC4:AL4"/>
    <mergeCell ref="G4:G5"/>
    <mergeCell ref="H4:H5"/>
    <mergeCell ref="I4:I5"/>
    <mergeCell ref="O4:AB4"/>
    <mergeCell ref="A106:E106"/>
    <mergeCell ref="B3:C5"/>
    <mergeCell ref="D3:E5"/>
    <mergeCell ref="A3:A5"/>
    <mergeCell ref="F3:F5"/>
  </mergeCells>
  <phoneticPr fontId="5"/>
  <dataValidations count="1">
    <dataValidation type="list" allowBlank="1" showInputMessage="1" showErrorMessage="1" sqref="F6:I105">
      <formula1>"○"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5" orientation="landscape" horizontalDpi="4294967293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42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71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>
      <c r="A11" s="145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>
      <c r="A12" s="133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>
      <c r="A13" s="145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>
      <c r="A14" s="133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>
      <c r="A15" s="145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>
      <c r="A16" s="133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>
      <c r="A17" s="145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>
      <c r="A18" s="133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>
      <c r="A19" s="145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>
      <c r="A20" s="133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>
      <c r="A21" s="145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>
      <c r="A22" s="133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>
      <c r="A23" s="145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>
      <c r="A24" s="133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>
      <c r="A25" s="145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>
      <c r="A26" s="133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>
      <c r="A27" s="145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>
      <c r="A28" s="133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>
      <c r="A29" s="145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>
      <c r="A30" s="133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>
      <c r="A31" s="145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>
      <c r="A32" s="133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>
      <c r="A33" s="145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>
      <c r="A34" s="133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>
      <c r="B38" t="s">
        <v>34</v>
      </c>
    </row>
    <row r="40" spans="1:7">
      <c r="B40" s="229" t="str">
        <f>選手名簿!J2</f>
        <v>令和３年●月●日　　</v>
      </c>
      <c r="C40" s="229"/>
    </row>
    <row r="42" spans="1:7">
      <c r="B42" t="s">
        <v>35</v>
      </c>
      <c r="E42" s="5"/>
      <c r="F42" s="5"/>
      <c r="G42" t="s">
        <v>36</v>
      </c>
    </row>
  </sheetData>
  <sheetProtection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34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72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>
      <c r="B30" t="s">
        <v>34</v>
      </c>
    </row>
    <row r="32" spans="1:6">
      <c r="B32" s="229" t="str">
        <f>選手名簿!J2</f>
        <v>令和３年●月●日　　</v>
      </c>
      <c r="C32" s="229"/>
    </row>
    <row r="34" spans="2:7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42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73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>
      <c r="A11" s="145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>
      <c r="A12" s="133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>
      <c r="A13" s="145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>
      <c r="A14" s="133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>
      <c r="A15" s="145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>
      <c r="A16" s="133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>
      <c r="A17" s="145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>
      <c r="A18" s="133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>
      <c r="A19" s="145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>
      <c r="A20" s="133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>
      <c r="A21" s="145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>
      <c r="A22" s="133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>
      <c r="A23" s="145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>
      <c r="A24" s="133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>
      <c r="A25" s="145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>
      <c r="A26" s="133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>
      <c r="A27" s="145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>
      <c r="A28" s="133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>
      <c r="A29" s="145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>
      <c r="A30" s="133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>
      <c r="A31" s="145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>
      <c r="A32" s="133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>
      <c r="A33" s="145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>
      <c r="A34" s="133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>
      <c r="B38" t="s">
        <v>34</v>
      </c>
    </row>
    <row r="40" spans="1:7">
      <c r="B40" s="229" t="str">
        <f>選手名簿!J2</f>
        <v>令和３年●月●日　　</v>
      </c>
      <c r="C40" s="229"/>
    </row>
    <row r="42" spans="1:7">
      <c r="B42" t="s">
        <v>35</v>
      </c>
      <c r="E42" s="5"/>
      <c r="F42" s="5"/>
      <c r="G42" t="s">
        <v>36</v>
      </c>
    </row>
  </sheetData>
  <sheetProtection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34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74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>
      <c r="B30" t="s">
        <v>34</v>
      </c>
    </row>
    <row r="32" spans="1:6">
      <c r="B32" s="229" t="str">
        <f>選手名簿!J2</f>
        <v>令和３年●月●日　　</v>
      </c>
      <c r="C32" s="229"/>
    </row>
    <row r="34" spans="2:7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42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75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>
      <c r="A11" s="145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>
      <c r="A12" s="133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>
      <c r="A13" s="145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>
      <c r="A14" s="133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>
      <c r="A15" s="145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>
      <c r="A16" s="133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>
      <c r="A17" s="145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>
      <c r="A18" s="133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>
      <c r="A19" s="145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>
      <c r="A20" s="133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>
      <c r="A21" s="145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>
      <c r="A22" s="133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>
      <c r="A23" s="145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>
      <c r="A24" s="133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>
      <c r="A25" s="145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>
      <c r="A26" s="133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>
      <c r="A27" s="145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>
      <c r="A28" s="133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>
      <c r="A29" s="145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>
      <c r="A30" s="133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>
      <c r="A31" s="145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>
      <c r="A32" s="133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>
      <c r="A33" s="145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>
      <c r="A34" s="133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>
      <c r="B38" t="s">
        <v>34</v>
      </c>
    </row>
    <row r="40" spans="1:7">
      <c r="B40" s="229" t="str">
        <f>選手名簿!J2</f>
        <v>令和３年●月●日　　</v>
      </c>
      <c r="C40" s="229"/>
    </row>
    <row r="42" spans="1:7">
      <c r="B42" t="s">
        <v>35</v>
      </c>
      <c r="E42" s="5"/>
      <c r="F42" s="5"/>
      <c r="G42" t="s">
        <v>36</v>
      </c>
    </row>
  </sheetData>
  <sheetProtection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34"/>
  <sheetViews>
    <sheetView topLeftCell="A5" workbookViewId="0">
      <selection activeCell="A17" sqref="A17:XFD17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6" t="s">
        <v>76</v>
      </c>
      <c r="C5" s="237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>
      <c r="B30" t="s">
        <v>34</v>
      </c>
    </row>
    <row r="32" spans="1:6">
      <c r="B32" s="229" t="str">
        <f>選手名簿!J2</f>
        <v>令和３年●月●日　　</v>
      </c>
      <c r="C32" s="229"/>
    </row>
    <row r="34" spans="2:7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42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6" t="s">
        <v>77</v>
      </c>
      <c r="C5" s="237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>
      <c r="A11" s="145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>
      <c r="A12" s="133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>
      <c r="A13" s="145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>
      <c r="A14" s="133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>
      <c r="A15" s="145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>
      <c r="A16" s="133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>
      <c r="A17" s="145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>
      <c r="A18" s="133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>
      <c r="A19" s="145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>
      <c r="A20" s="133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>
      <c r="A21" s="145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>
      <c r="A22" s="133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>
      <c r="A23" s="145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>
      <c r="A24" s="133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>
      <c r="A25" s="145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>
      <c r="A26" s="133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>
      <c r="A27" s="145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>
      <c r="A28" s="133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>
      <c r="A29" s="145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>
      <c r="A30" s="133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>
      <c r="A31" s="145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>
      <c r="A32" s="133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>
      <c r="A33" s="145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>
      <c r="A34" s="133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>
      <c r="B38" t="s">
        <v>34</v>
      </c>
    </row>
    <row r="40" spans="1:7">
      <c r="B40" s="229" t="str">
        <f>選手名簿!J2</f>
        <v>令和３年●月●日　　</v>
      </c>
      <c r="C40" s="229"/>
    </row>
    <row r="42" spans="1:7">
      <c r="B42" t="s">
        <v>35</v>
      </c>
      <c r="E42" s="5"/>
      <c r="F42" s="5"/>
      <c r="G42" t="s">
        <v>36</v>
      </c>
    </row>
  </sheetData>
  <sheetProtection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34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6" t="s">
        <v>78</v>
      </c>
      <c r="C5" s="237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>
      <c r="B30" t="s">
        <v>34</v>
      </c>
    </row>
    <row r="32" spans="1:6">
      <c r="B32" s="229" t="str">
        <f>選手名簿!J2</f>
        <v>令和３年●月●日　　</v>
      </c>
      <c r="C32" s="229"/>
    </row>
    <row r="34" spans="2:7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42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6" t="s">
        <v>79</v>
      </c>
      <c r="C5" s="237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>
      <c r="A11" s="145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>
      <c r="A12" s="133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>
      <c r="A13" s="145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>
      <c r="A14" s="133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>
      <c r="A15" s="145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>
      <c r="A16" s="133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>
      <c r="A17" s="145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>
      <c r="A18" s="133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>
      <c r="A19" s="145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>
      <c r="A20" s="133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>
      <c r="A21" s="145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>
      <c r="A22" s="133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>
      <c r="A23" s="145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>
      <c r="A24" s="133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>
      <c r="A25" s="145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>
      <c r="A26" s="133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>
      <c r="A27" s="145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>
      <c r="A28" s="133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>
      <c r="A29" s="145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>
      <c r="A30" s="133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>
      <c r="A31" s="145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>
      <c r="A32" s="133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>
      <c r="A33" s="145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>
      <c r="A34" s="133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>
      <c r="B38" t="s">
        <v>34</v>
      </c>
    </row>
    <row r="40" spans="1:7">
      <c r="B40" s="229" t="str">
        <f>選手名簿!J2</f>
        <v>令和３年●月●日　　</v>
      </c>
      <c r="C40" s="229"/>
    </row>
    <row r="42" spans="1:7">
      <c r="B42" t="s">
        <v>35</v>
      </c>
      <c r="E42" s="5"/>
      <c r="F42" s="5"/>
      <c r="G42" t="s">
        <v>36</v>
      </c>
    </row>
  </sheetData>
  <sheetProtection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34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6" t="s">
        <v>235</v>
      </c>
      <c r="C5" s="237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>
      <c r="B30" t="s">
        <v>34</v>
      </c>
    </row>
    <row r="32" spans="1:6">
      <c r="B32" s="229" t="str">
        <f>選手名簿!J2</f>
        <v>令和３年●月●日　　</v>
      </c>
      <c r="C32" s="229"/>
    </row>
    <row r="34" spans="2:7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ageMargins left="0.75" right="0.75" top="1" bottom="1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Q50"/>
  <sheetViews>
    <sheetView tabSelected="1" workbookViewId="0">
      <selection activeCell="V8" sqref="V8"/>
    </sheetView>
  </sheetViews>
  <sheetFormatPr defaultColWidth="5.875" defaultRowHeight="14.25"/>
  <cols>
    <col min="1" max="6" width="5.5" style="79" customWidth="1"/>
    <col min="7" max="8" width="6.125" style="79" customWidth="1"/>
    <col min="9" max="9" width="3.125" style="79" customWidth="1"/>
    <col min="10" max="11" width="5.5" style="79" customWidth="1"/>
    <col min="12" max="12" width="3.125" style="79" customWidth="1"/>
    <col min="13" max="16" width="5.5" style="79" customWidth="1"/>
    <col min="17" max="17" width="5.5" style="79" hidden="1" customWidth="1"/>
    <col min="18" max="19" width="5.5" style="79" customWidth="1"/>
    <col min="20" max="16384" width="5.875" style="79"/>
  </cols>
  <sheetData>
    <row r="1" spans="1:17">
      <c r="A1" s="78"/>
      <c r="B1" s="212" t="s">
        <v>260</v>
      </c>
      <c r="C1" s="212"/>
      <c r="D1" s="212"/>
      <c r="E1" s="212"/>
      <c r="F1" s="212"/>
      <c r="G1" s="212"/>
      <c r="H1" s="212"/>
      <c r="I1" s="212"/>
      <c r="J1" s="212"/>
      <c r="K1" s="212"/>
      <c r="M1" s="213">
        <f>選手名簿!$D$2</f>
        <v>0</v>
      </c>
      <c r="N1" s="214"/>
      <c r="O1" s="214"/>
      <c r="P1" s="215"/>
    </row>
    <row r="2" spans="1:17">
      <c r="B2" s="212"/>
      <c r="C2" s="212"/>
      <c r="D2" s="212"/>
      <c r="E2" s="212"/>
      <c r="F2" s="212"/>
      <c r="G2" s="212"/>
      <c r="H2" s="212"/>
      <c r="I2" s="212"/>
      <c r="J2" s="212"/>
      <c r="K2" s="212"/>
      <c r="M2" s="216"/>
      <c r="N2" s="217"/>
      <c r="O2" s="217"/>
      <c r="P2" s="218"/>
    </row>
    <row r="3" spans="1:17" ht="9.75" customHeight="1">
      <c r="B3" s="108"/>
      <c r="C3" s="108"/>
      <c r="D3" s="108"/>
      <c r="E3" s="108"/>
      <c r="F3" s="108"/>
      <c r="G3" s="108"/>
      <c r="H3" s="108"/>
      <c r="I3" s="108"/>
      <c r="J3" s="108"/>
      <c r="K3" s="108"/>
      <c r="M3" s="109"/>
      <c r="N3" s="109"/>
      <c r="O3" s="109"/>
      <c r="P3" s="109"/>
    </row>
    <row r="4" spans="1:17" ht="24" customHeight="1">
      <c r="B4" s="110" t="s">
        <v>237</v>
      </c>
      <c r="C4" s="108"/>
      <c r="D4" s="108"/>
      <c r="E4" s="228"/>
      <c r="F4" s="228"/>
      <c r="G4" s="228"/>
      <c r="H4" s="228"/>
      <c r="I4" s="108"/>
      <c r="J4" s="111" t="s">
        <v>238</v>
      </c>
      <c r="K4" s="108"/>
      <c r="L4" s="202"/>
      <c r="M4" s="202"/>
      <c r="N4" s="202"/>
      <c r="O4" s="202"/>
      <c r="P4" s="202"/>
    </row>
    <row r="5" spans="1:17" ht="17.25">
      <c r="B5" s="110"/>
      <c r="C5" s="108"/>
      <c r="D5" s="108"/>
      <c r="E5" s="112"/>
      <c r="F5" s="112"/>
      <c r="G5" s="112"/>
      <c r="H5" s="112"/>
      <c r="I5" s="108"/>
      <c r="J5" s="111"/>
      <c r="K5" s="225" t="s">
        <v>239</v>
      </c>
      <c r="L5" s="225"/>
      <c r="M5" s="225"/>
      <c r="N5" s="225"/>
      <c r="O5" s="225"/>
      <c r="P5" s="225"/>
    </row>
    <row r="6" spans="1:17" ht="8.2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7" ht="30" customHeight="1">
      <c r="B7" s="79" t="s">
        <v>114</v>
      </c>
      <c r="D7" s="219">
        <f>M50</f>
        <v>0</v>
      </c>
      <c r="E7" s="220"/>
      <c r="F7" s="221"/>
      <c r="G7" s="79" t="s">
        <v>115</v>
      </c>
    </row>
    <row r="9" spans="1:17" ht="16.5" customHeight="1">
      <c r="B9" s="222" t="s">
        <v>116</v>
      </c>
      <c r="C9" s="203" t="s">
        <v>265</v>
      </c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5"/>
    </row>
    <row r="10" spans="1:17" ht="16.5" customHeight="1">
      <c r="B10" s="223"/>
      <c r="C10" s="206" t="s">
        <v>268</v>
      </c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8"/>
    </row>
    <row r="11" spans="1:17" ht="16.5" customHeight="1">
      <c r="B11" s="224"/>
      <c r="C11" s="209" t="s">
        <v>266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1"/>
    </row>
    <row r="12" spans="1:17" ht="8.25" customHeight="1">
      <c r="C12" s="81"/>
      <c r="D12" s="82"/>
      <c r="E12" s="82"/>
      <c r="F12" s="82"/>
      <c r="G12" s="82"/>
      <c r="H12" s="82"/>
      <c r="I12" s="82"/>
      <c r="J12" s="82"/>
      <c r="K12" s="82"/>
      <c r="L12" s="82"/>
    </row>
    <row r="13" spans="1:17" ht="15.75" customHeight="1">
      <c r="A13" s="186" t="s">
        <v>117</v>
      </c>
      <c r="B13" s="186" t="s">
        <v>118</v>
      </c>
      <c r="C13" s="187"/>
      <c r="D13" s="187"/>
      <c r="E13" s="186" t="s">
        <v>119</v>
      </c>
      <c r="F13" s="187"/>
      <c r="G13" s="186" t="s">
        <v>120</v>
      </c>
      <c r="H13" s="186"/>
      <c r="I13" s="186"/>
      <c r="J13" s="186"/>
      <c r="K13" s="186"/>
      <c r="L13" s="186"/>
      <c r="M13" s="186"/>
      <c r="N13" s="186"/>
      <c r="O13" s="186"/>
      <c r="P13" s="186"/>
    </row>
    <row r="14" spans="1:17" ht="15.75" customHeight="1">
      <c r="A14" s="186"/>
      <c r="B14" s="187"/>
      <c r="C14" s="187"/>
      <c r="D14" s="187"/>
      <c r="E14" s="187"/>
      <c r="F14" s="187"/>
      <c r="G14" s="186" t="s">
        <v>121</v>
      </c>
      <c r="H14" s="186"/>
      <c r="I14" s="201"/>
      <c r="J14" s="186" t="s">
        <v>122</v>
      </c>
      <c r="K14" s="186"/>
      <c r="L14" s="186"/>
      <c r="M14" s="186" t="s">
        <v>123</v>
      </c>
      <c r="N14" s="186"/>
      <c r="O14" s="186"/>
      <c r="P14" s="186"/>
    </row>
    <row r="15" spans="1:17" ht="18" customHeight="1">
      <c r="A15" s="83">
        <v>1</v>
      </c>
      <c r="B15" s="186" t="s">
        <v>124</v>
      </c>
      <c r="C15" s="187"/>
      <c r="D15" s="187"/>
      <c r="E15" s="188" t="s">
        <v>125</v>
      </c>
      <c r="F15" s="188"/>
      <c r="G15" s="189">
        <v>25000</v>
      </c>
      <c r="H15" s="190"/>
      <c r="I15" s="84" t="s">
        <v>126</v>
      </c>
      <c r="J15" s="93">
        <f>ROUNDUP(参加種目一覧表!J$106/6,0)</f>
        <v>0</v>
      </c>
      <c r="K15" s="85" t="s">
        <v>127</v>
      </c>
      <c r="L15" s="86" t="s">
        <v>128</v>
      </c>
      <c r="M15" s="191">
        <f>G15*J15</f>
        <v>0</v>
      </c>
      <c r="N15" s="191"/>
      <c r="O15" s="192"/>
      <c r="P15" s="87" t="s">
        <v>129</v>
      </c>
      <c r="Q15" s="79" t="s">
        <v>130</v>
      </c>
    </row>
    <row r="16" spans="1:17" ht="18" customHeight="1">
      <c r="A16" s="83">
        <v>2</v>
      </c>
      <c r="B16" s="186" t="s">
        <v>131</v>
      </c>
      <c r="C16" s="187"/>
      <c r="D16" s="187"/>
      <c r="E16" s="188" t="s">
        <v>125</v>
      </c>
      <c r="F16" s="188"/>
      <c r="G16" s="189">
        <v>25000</v>
      </c>
      <c r="H16" s="190"/>
      <c r="I16" s="84" t="s">
        <v>126</v>
      </c>
      <c r="J16" s="93">
        <f>ROUNDUP(参加種目一覧表!K$106/6,0)</f>
        <v>0</v>
      </c>
      <c r="K16" s="85" t="s">
        <v>127</v>
      </c>
      <c r="L16" s="86" t="s">
        <v>128</v>
      </c>
      <c r="M16" s="191">
        <f t="shared" ref="M16:M41" si="0">G16*J16</f>
        <v>0</v>
      </c>
      <c r="N16" s="191"/>
      <c r="O16" s="192"/>
      <c r="P16" s="87" t="s">
        <v>129</v>
      </c>
      <c r="Q16" s="79" t="s">
        <v>132</v>
      </c>
    </row>
    <row r="17" spans="1:17" ht="18" customHeight="1">
      <c r="A17" s="83">
        <v>3</v>
      </c>
      <c r="B17" s="186" t="s">
        <v>133</v>
      </c>
      <c r="C17" s="187"/>
      <c r="D17" s="187"/>
      <c r="E17" s="188" t="s">
        <v>134</v>
      </c>
      <c r="F17" s="188"/>
      <c r="G17" s="189">
        <v>25000</v>
      </c>
      <c r="H17" s="190"/>
      <c r="I17" s="84" t="s">
        <v>135</v>
      </c>
      <c r="J17" s="93">
        <f>ROUNDUP(参加種目一覧表!L$106/9,0)</f>
        <v>0</v>
      </c>
      <c r="K17" s="85" t="s">
        <v>136</v>
      </c>
      <c r="L17" s="86" t="s">
        <v>137</v>
      </c>
      <c r="M17" s="191">
        <f t="shared" si="0"/>
        <v>0</v>
      </c>
      <c r="N17" s="191"/>
      <c r="O17" s="192"/>
      <c r="P17" s="87" t="s">
        <v>129</v>
      </c>
      <c r="Q17" s="79" t="s">
        <v>138</v>
      </c>
    </row>
    <row r="18" spans="1:17" ht="18" customHeight="1">
      <c r="A18" s="83">
        <v>4</v>
      </c>
      <c r="B18" s="186" t="s">
        <v>244</v>
      </c>
      <c r="C18" s="187"/>
      <c r="D18" s="187"/>
      <c r="E18" s="188" t="s">
        <v>125</v>
      </c>
      <c r="F18" s="188"/>
      <c r="G18" s="189">
        <v>25000</v>
      </c>
      <c r="H18" s="190"/>
      <c r="I18" s="84" t="s">
        <v>126</v>
      </c>
      <c r="J18" s="93">
        <f>ROUNDUP(参加種目一覧表!M$106/9,0)</f>
        <v>0</v>
      </c>
      <c r="K18" s="85" t="s">
        <v>125</v>
      </c>
      <c r="L18" s="86" t="s">
        <v>128</v>
      </c>
      <c r="M18" s="191">
        <f>G18*J18</f>
        <v>0</v>
      </c>
      <c r="N18" s="191"/>
      <c r="O18" s="192"/>
      <c r="P18" s="87" t="s">
        <v>129</v>
      </c>
    </row>
    <row r="19" spans="1:17" ht="18" customHeight="1">
      <c r="A19" s="83">
        <v>5</v>
      </c>
      <c r="B19" s="226" t="s">
        <v>256</v>
      </c>
      <c r="C19" s="227"/>
      <c r="D19" s="227"/>
      <c r="E19" s="188" t="s">
        <v>125</v>
      </c>
      <c r="F19" s="188"/>
      <c r="G19" s="189">
        <v>25000</v>
      </c>
      <c r="H19" s="190"/>
      <c r="I19" s="122" t="s">
        <v>126</v>
      </c>
      <c r="J19" s="93">
        <f>ROUNDUP(参加種目一覧表!N$106/9,0)</f>
        <v>0</v>
      </c>
      <c r="K19" s="85" t="s">
        <v>125</v>
      </c>
      <c r="L19" s="123" t="s">
        <v>128</v>
      </c>
      <c r="M19" s="191">
        <f t="shared" ref="M19" si="1">G19*J19</f>
        <v>0</v>
      </c>
      <c r="N19" s="191"/>
      <c r="O19" s="192"/>
      <c r="P19" s="87" t="s">
        <v>129</v>
      </c>
      <c r="Q19" s="79" t="s">
        <v>138</v>
      </c>
    </row>
    <row r="20" spans="1:17" ht="18" customHeight="1">
      <c r="A20" s="83">
        <v>6</v>
      </c>
      <c r="B20" s="186" t="s">
        <v>139</v>
      </c>
      <c r="C20" s="187"/>
      <c r="D20" s="187"/>
      <c r="E20" s="188" t="s">
        <v>140</v>
      </c>
      <c r="F20" s="187"/>
      <c r="G20" s="189">
        <v>5000</v>
      </c>
      <c r="H20" s="190"/>
      <c r="I20" s="84" t="s">
        <v>141</v>
      </c>
      <c r="J20" s="93">
        <f>参加種目一覧表!O$106</f>
        <v>0</v>
      </c>
      <c r="K20" s="85" t="s">
        <v>142</v>
      </c>
      <c r="L20" s="86" t="s">
        <v>128</v>
      </c>
      <c r="M20" s="191">
        <f t="shared" si="0"/>
        <v>0</v>
      </c>
      <c r="N20" s="191"/>
      <c r="O20" s="192"/>
      <c r="P20" s="87" t="s">
        <v>129</v>
      </c>
      <c r="Q20" s="79" t="s">
        <v>143</v>
      </c>
    </row>
    <row r="21" spans="1:17" ht="18" customHeight="1">
      <c r="A21" s="83">
        <v>7</v>
      </c>
      <c r="B21" s="186" t="s">
        <v>144</v>
      </c>
      <c r="C21" s="187"/>
      <c r="D21" s="187"/>
      <c r="E21" s="188" t="s">
        <v>145</v>
      </c>
      <c r="F21" s="187"/>
      <c r="G21" s="189">
        <v>10000</v>
      </c>
      <c r="H21" s="190"/>
      <c r="I21" s="84" t="s">
        <v>141</v>
      </c>
      <c r="J21" s="93">
        <f>参加種目一覧表!P$106/2</f>
        <v>0</v>
      </c>
      <c r="K21" s="85" t="s">
        <v>145</v>
      </c>
      <c r="L21" s="86" t="s">
        <v>128</v>
      </c>
      <c r="M21" s="191">
        <f t="shared" si="0"/>
        <v>0</v>
      </c>
      <c r="N21" s="191"/>
      <c r="O21" s="192"/>
      <c r="P21" s="87" t="s">
        <v>129</v>
      </c>
      <c r="Q21" s="79" t="s">
        <v>146</v>
      </c>
    </row>
    <row r="22" spans="1:17" ht="18" customHeight="1">
      <c r="A22" s="83">
        <v>8</v>
      </c>
      <c r="B22" s="186" t="s">
        <v>147</v>
      </c>
      <c r="C22" s="187"/>
      <c r="D22" s="187"/>
      <c r="E22" s="188" t="s">
        <v>140</v>
      </c>
      <c r="F22" s="187"/>
      <c r="G22" s="189">
        <v>5000</v>
      </c>
      <c r="H22" s="190"/>
      <c r="I22" s="84" t="s">
        <v>141</v>
      </c>
      <c r="J22" s="93">
        <f>参加種目一覧表!AC$106</f>
        <v>0</v>
      </c>
      <c r="K22" s="85" t="s">
        <v>142</v>
      </c>
      <c r="L22" s="86" t="s">
        <v>128</v>
      </c>
      <c r="M22" s="191">
        <f t="shared" si="0"/>
        <v>0</v>
      </c>
      <c r="N22" s="191"/>
      <c r="O22" s="192"/>
      <c r="P22" s="87" t="s">
        <v>129</v>
      </c>
      <c r="Q22" s="79" t="s">
        <v>148</v>
      </c>
    </row>
    <row r="23" spans="1:17" ht="18" customHeight="1">
      <c r="A23" s="83">
        <v>9</v>
      </c>
      <c r="B23" s="186" t="s">
        <v>149</v>
      </c>
      <c r="C23" s="187"/>
      <c r="D23" s="187"/>
      <c r="E23" s="188" t="s">
        <v>145</v>
      </c>
      <c r="F23" s="187"/>
      <c r="G23" s="189">
        <v>10000</v>
      </c>
      <c r="H23" s="190"/>
      <c r="I23" s="84" t="s">
        <v>141</v>
      </c>
      <c r="J23" s="93">
        <f>参加種目一覧表!AD$106/2</f>
        <v>0</v>
      </c>
      <c r="K23" s="85" t="s">
        <v>145</v>
      </c>
      <c r="L23" s="86" t="s">
        <v>128</v>
      </c>
      <c r="M23" s="191">
        <f t="shared" si="0"/>
        <v>0</v>
      </c>
      <c r="N23" s="191"/>
      <c r="O23" s="192"/>
      <c r="P23" s="87" t="s">
        <v>129</v>
      </c>
      <c r="Q23" s="79" t="s">
        <v>150</v>
      </c>
    </row>
    <row r="24" spans="1:17" ht="18" customHeight="1">
      <c r="A24" s="83">
        <v>10</v>
      </c>
      <c r="B24" s="186" t="s">
        <v>151</v>
      </c>
      <c r="C24" s="187"/>
      <c r="D24" s="187"/>
      <c r="E24" s="188" t="s">
        <v>140</v>
      </c>
      <c r="F24" s="187"/>
      <c r="G24" s="189">
        <v>5000</v>
      </c>
      <c r="H24" s="190"/>
      <c r="I24" s="84" t="s">
        <v>141</v>
      </c>
      <c r="J24" s="93">
        <f>参加種目一覧表!Q$106</f>
        <v>0</v>
      </c>
      <c r="K24" s="85" t="s">
        <v>142</v>
      </c>
      <c r="L24" s="86" t="s">
        <v>128</v>
      </c>
      <c r="M24" s="191">
        <f t="shared" si="0"/>
        <v>0</v>
      </c>
      <c r="N24" s="191"/>
      <c r="O24" s="192"/>
      <c r="P24" s="87" t="s">
        <v>129</v>
      </c>
      <c r="Q24" s="79" t="s">
        <v>152</v>
      </c>
    </row>
    <row r="25" spans="1:17" ht="18" customHeight="1">
      <c r="A25" s="83">
        <v>11</v>
      </c>
      <c r="B25" s="186" t="s">
        <v>153</v>
      </c>
      <c r="C25" s="187"/>
      <c r="D25" s="187"/>
      <c r="E25" s="188" t="s">
        <v>145</v>
      </c>
      <c r="F25" s="187"/>
      <c r="G25" s="189">
        <v>10000</v>
      </c>
      <c r="H25" s="190"/>
      <c r="I25" s="84" t="s">
        <v>141</v>
      </c>
      <c r="J25" s="93">
        <f>参加種目一覧表!R$106/2</f>
        <v>0</v>
      </c>
      <c r="K25" s="85" t="s">
        <v>145</v>
      </c>
      <c r="L25" s="86" t="s">
        <v>128</v>
      </c>
      <c r="M25" s="191">
        <f t="shared" si="0"/>
        <v>0</v>
      </c>
      <c r="N25" s="191"/>
      <c r="O25" s="192"/>
      <c r="P25" s="87" t="s">
        <v>129</v>
      </c>
      <c r="Q25" s="79" t="s">
        <v>154</v>
      </c>
    </row>
    <row r="26" spans="1:17" ht="18" customHeight="1">
      <c r="A26" s="83">
        <v>12</v>
      </c>
      <c r="B26" s="186" t="s">
        <v>155</v>
      </c>
      <c r="C26" s="187"/>
      <c r="D26" s="187"/>
      <c r="E26" s="188" t="s">
        <v>140</v>
      </c>
      <c r="F26" s="187"/>
      <c r="G26" s="189">
        <v>5000</v>
      </c>
      <c r="H26" s="190"/>
      <c r="I26" s="84" t="s">
        <v>141</v>
      </c>
      <c r="J26" s="93">
        <f>参加種目一覧表!S$106</f>
        <v>0</v>
      </c>
      <c r="K26" s="85" t="s">
        <v>142</v>
      </c>
      <c r="L26" s="86" t="s">
        <v>128</v>
      </c>
      <c r="M26" s="191">
        <f t="shared" si="0"/>
        <v>0</v>
      </c>
      <c r="N26" s="191"/>
      <c r="O26" s="192"/>
      <c r="P26" s="87" t="s">
        <v>129</v>
      </c>
      <c r="Q26" s="79" t="s">
        <v>156</v>
      </c>
    </row>
    <row r="27" spans="1:17" ht="18" customHeight="1">
      <c r="A27" s="83">
        <v>13</v>
      </c>
      <c r="B27" s="186" t="s">
        <v>157</v>
      </c>
      <c r="C27" s="187"/>
      <c r="D27" s="187"/>
      <c r="E27" s="188" t="s">
        <v>145</v>
      </c>
      <c r="F27" s="187"/>
      <c r="G27" s="189">
        <v>10000</v>
      </c>
      <c r="H27" s="190"/>
      <c r="I27" s="84" t="s">
        <v>141</v>
      </c>
      <c r="J27" s="93">
        <f>参加種目一覧表!T$106/2</f>
        <v>0</v>
      </c>
      <c r="K27" s="85" t="s">
        <v>145</v>
      </c>
      <c r="L27" s="86" t="s">
        <v>128</v>
      </c>
      <c r="M27" s="191">
        <f t="shared" si="0"/>
        <v>0</v>
      </c>
      <c r="N27" s="191"/>
      <c r="O27" s="192"/>
      <c r="P27" s="87" t="s">
        <v>129</v>
      </c>
      <c r="Q27" s="79" t="s">
        <v>158</v>
      </c>
    </row>
    <row r="28" spans="1:17" ht="18" customHeight="1">
      <c r="A28" s="83">
        <v>14</v>
      </c>
      <c r="B28" s="186" t="s">
        <v>159</v>
      </c>
      <c r="C28" s="187"/>
      <c r="D28" s="187"/>
      <c r="E28" s="188" t="s">
        <v>140</v>
      </c>
      <c r="F28" s="187"/>
      <c r="G28" s="189">
        <v>5000</v>
      </c>
      <c r="H28" s="190"/>
      <c r="I28" s="84" t="s">
        <v>141</v>
      </c>
      <c r="J28" s="93">
        <f>参加種目一覧表!U$106</f>
        <v>0</v>
      </c>
      <c r="K28" s="85" t="s">
        <v>142</v>
      </c>
      <c r="L28" s="86" t="s">
        <v>128</v>
      </c>
      <c r="M28" s="191">
        <f t="shared" si="0"/>
        <v>0</v>
      </c>
      <c r="N28" s="191"/>
      <c r="O28" s="192"/>
      <c r="P28" s="87" t="s">
        <v>129</v>
      </c>
      <c r="Q28" s="79" t="s">
        <v>160</v>
      </c>
    </row>
    <row r="29" spans="1:17" ht="18" customHeight="1">
      <c r="A29" s="83">
        <v>15</v>
      </c>
      <c r="B29" s="186" t="s">
        <v>161</v>
      </c>
      <c r="C29" s="187"/>
      <c r="D29" s="187"/>
      <c r="E29" s="188" t="s">
        <v>145</v>
      </c>
      <c r="F29" s="187"/>
      <c r="G29" s="189">
        <v>10000</v>
      </c>
      <c r="H29" s="190"/>
      <c r="I29" s="84" t="s">
        <v>141</v>
      </c>
      <c r="J29" s="93">
        <f>参加種目一覧表!V$106/2</f>
        <v>0</v>
      </c>
      <c r="K29" s="85" t="s">
        <v>145</v>
      </c>
      <c r="L29" s="86" t="s">
        <v>128</v>
      </c>
      <c r="M29" s="191">
        <f t="shared" si="0"/>
        <v>0</v>
      </c>
      <c r="N29" s="191"/>
      <c r="O29" s="192"/>
      <c r="P29" s="87" t="s">
        <v>129</v>
      </c>
      <c r="Q29" s="79" t="s">
        <v>162</v>
      </c>
    </row>
    <row r="30" spans="1:17" ht="18" customHeight="1">
      <c r="A30" s="83">
        <v>16</v>
      </c>
      <c r="B30" s="186" t="s">
        <v>163</v>
      </c>
      <c r="C30" s="187"/>
      <c r="D30" s="187"/>
      <c r="E30" s="188" t="s">
        <v>140</v>
      </c>
      <c r="F30" s="187"/>
      <c r="G30" s="189">
        <v>5000</v>
      </c>
      <c r="H30" s="190"/>
      <c r="I30" s="84" t="s">
        <v>141</v>
      </c>
      <c r="J30" s="93">
        <f>参加種目一覧表!W$106</f>
        <v>0</v>
      </c>
      <c r="K30" s="85" t="s">
        <v>142</v>
      </c>
      <c r="L30" s="86" t="s">
        <v>128</v>
      </c>
      <c r="M30" s="191">
        <f t="shared" si="0"/>
        <v>0</v>
      </c>
      <c r="N30" s="191"/>
      <c r="O30" s="192"/>
      <c r="P30" s="87" t="s">
        <v>129</v>
      </c>
      <c r="Q30" s="79" t="s">
        <v>164</v>
      </c>
    </row>
    <row r="31" spans="1:17" ht="18" customHeight="1">
      <c r="A31" s="83">
        <v>17</v>
      </c>
      <c r="B31" s="186" t="s">
        <v>165</v>
      </c>
      <c r="C31" s="187"/>
      <c r="D31" s="187"/>
      <c r="E31" s="188" t="s">
        <v>145</v>
      </c>
      <c r="F31" s="187"/>
      <c r="G31" s="189">
        <v>10000</v>
      </c>
      <c r="H31" s="190"/>
      <c r="I31" s="84" t="s">
        <v>141</v>
      </c>
      <c r="J31" s="93">
        <f>参加種目一覧表!X$106/2</f>
        <v>0</v>
      </c>
      <c r="K31" s="85" t="s">
        <v>145</v>
      </c>
      <c r="L31" s="86" t="s">
        <v>128</v>
      </c>
      <c r="M31" s="191">
        <f t="shared" si="0"/>
        <v>0</v>
      </c>
      <c r="N31" s="191"/>
      <c r="O31" s="192"/>
      <c r="P31" s="87" t="s">
        <v>129</v>
      </c>
      <c r="Q31" s="79" t="s">
        <v>166</v>
      </c>
    </row>
    <row r="32" spans="1:17" ht="18" customHeight="1">
      <c r="A32" s="83">
        <v>18</v>
      </c>
      <c r="B32" s="186" t="s">
        <v>167</v>
      </c>
      <c r="C32" s="187"/>
      <c r="D32" s="187"/>
      <c r="E32" s="188" t="s">
        <v>140</v>
      </c>
      <c r="F32" s="187"/>
      <c r="G32" s="189">
        <v>5000</v>
      </c>
      <c r="H32" s="190"/>
      <c r="I32" s="84" t="s">
        <v>141</v>
      </c>
      <c r="J32" s="93">
        <f>参加種目一覧表!Y$106</f>
        <v>0</v>
      </c>
      <c r="K32" s="85" t="s">
        <v>142</v>
      </c>
      <c r="L32" s="86" t="s">
        <v>128</v>
      </c>
      <c r="M32" s="191">
        <f t="shared" si="0"/>
        <v>0</v>
      </c>
      <c r="N32" s="191"/>
      <c r="O32" s="192"/>
      <c r="P32" s="87" t="s">
        <v>129</v>
      </c>
      <c r="Q32" s="79" t="s">
        <v>168</v>
      </c>
    </row>
    <row r="33" spans="1:17" ht="18" customHeight="1">
      <c r="A33" s="83">
        <v>19</v>
      </c>
      <c r="B33" s="186" t="s">
        <v>169</v>
      </c>
      <c r="C33" s="187"/>
      <c r="D33" s="187"/>
      <c r="E33" s="188" t="s">
        <v>145</v>
      </c>
      <c r="F33" s="187"/>
      <c r="G33" s="189">
        <v>10000</v>
      </c>
      <c r="H33" s="190"/>
      <c r="I33" s="84" t="s">
        <v>141</v>
      </c>
      <c r="J33" s="93">
        <f>参加種目一覧表!Z$106/2</f>
        <v>0</v>
      </c>
      <c r="K33" s="85" t="s">
        <v>145</v>
      </c>
      <c r="L33" s="86" t="s">
        <v>128</v>
      </c>
      <c r="M33" s="191">
        <f t="shared" si="0"/>
        <v>0</v>
      </c>
      <c r="N33" s="191"/>
      <c r="O33" s="192"/>
      <c r="P33" s="87" t="s">
        <v>129</v>
      </c>
      <c r="Q33" s="79" t="s">
        <v>170</v>
      </c>
    </row>
    <row r="34" spans="1:17" ht="18" customHeight="1">
      <c r="A34" s="83">
        <v>20</v>
      </c>
      <c r="B34" s="186" t="s">
        <v>171</v>
      </c>
      <c r="C34" s="187"/>
      <c r="D34" s="187"/>
      <c r="E34" s="188" t="s">
        <v>140</v>
      </c>
      <c r="F34" s="187"/>
      <c r="G34" s="189">
        <v>5000</v>
      </c>
      <c r="H34" s="190"/>
      <c r="I34" s="84" t="s">
        <v>141</v>
      </c>
      <c r="J34" s="93">
        <f>参加種目一覧表!AE$106</f>
        <v>0</v>
      </c>
      <c r="K34" s="85" t="s">
        <v>142</v>
      </c>
      <c r="L34" s="86" t="s">
        <v>128</v>
      </c>
      <c r="M34" s="191">
        <f t="shared" si="0"/>
        <v>0</v>
      </c>
      <c r="N34" s="191"/>
      <c r="O34" s="192"/>
      <c r="P34" s="87" t="s">
        <v>129</v>
      </c>
      <c r="Q34" s="79" t="s">
        <v>172</v>
      </c>
    </row>
    <row r="35" spans="1:17" ht="18" customHeight="1">
      <c r="A35" s="83">
        <v>21</v>
      </c>
      <c r="B35" s="186" t="s">
        <v>173</v>
      </c>
      <c r="C35" s="187"/>
      <c r="D35" s="187"/>
      <c r="E35" s="188" t="s">
        <v>145</v>
      </c>
      <c r="F35" s="187"/>
      <c r="G35" s="189">
        <v>10000</v>
      </c>
      <c r="H35" s="190"/>
      <c r="I35" s="84" t="s">
        <v>141</v>
      </c>
      <c r="J35" s="93">
        <f>参加種目一覧表!AF$106/2</f>
        <v>0</v>
      </c>
      <c r="K35" s="85" t="s">
        <v>145</v>
      </c>
      <c r="L35" s="86" t="s">
        <v>128</v>
      </c>
      <c r="M35" s="191">
        <f t="shared" si="0"/>
        <v>0</v>
      </c>
      <c r="N35" s="191"/>
      <c r="O35" s="192"/>
      <c r="P35" s="87" t="s">
        <v>129</v>
      </c>
      <c r="Q35" s="79" t="s">
        <v>174</v>
      </c>
    </row>
    <row r="36" spans="1:17" ht="18" customHeight="1">
      <c r="A36" s="83">
        <v>22</v>
      </c>
      <c r="B36" s="186" t="s">
        <v>175</v>
      </c>
      <c r="C36" s="187"/>
      <c r="D36" s="187"/>
      <c r="E36" s="188" t="s">
        <v>140</v>
      </c>
      <c r="F36" s="187"/>
      <c r="G36" s="189">
        <v>5000</v>
      </c>
      <c r="H36" s="190"/>
      <c r="I36" s="84" t="s">
        <v>141</v>
      </c>
      <c r="J36" s="93">
        <f>参加種目一覧表!AG$106</f>
        <v>0</v>
      </c>
      <c r="K36" s="85" t="s">
        <v>142</v>
      </c>
      <c r="L36" s="86" t="s">
        <v>128</v>
      </c>
      <c r="M36" s="191">
        <f t="shared" si="0"/>
        <v>0</v>
      </c>
      <c r="N36" s="191"/>
      <c r="O36" s="192"/>
      <c r="P36" s="87" t="s">
        <v>129</v>
      </c>
      <c r="Q36" s="79" t="s">
        <v>176</v>
      </c>
    </row>
    <row r="37" spans="1:17" ht="18" customHeight="1">
      <c r="A37" s="83">
        <v>23</v>
      </c>
      <c r="B37" s="186" t="s">
        <v>177</v>
      </c>
      <c r="C37" s="187"/>
      <c r="D37" s="187"/>
      <c r="E37" s="188" t="s">
        <v>145</v>
      </c>
      <c r="F37" s="187"/>
      <c r="G37" s="189">
        <v>10000</v>
      </c>
      <c r="H37" s="190"/>
      <c r="I37" s="84" t="s">
        <v>141</v>
      </c>
      <c r="J37" s="93">
        <f>参加種目一覧表!AH$106/2</f>
        <v>0</v>
      </c>
      <c r="K37" s="85" t="s">
        <v>145</v>
      </c>
      <c r="L37" s="86" t="s">
        <v>128</v>
      </c>
      <c r="M37" s="191">
        <f t="shared" si="0"/>
        <v>0</v>
      </c>
      <c r="N37" s="191"/>
      <c r="O37" s="192"/>
      <c r="P37" s="87" t="s">
        <v>129</v>
      </c>
      <c r="Q37" s="79" t="s">
        <v>178</v>
      </c>
    </row>
    <row r="38" spans="1:17" ht="18" customHeight="1">
      <c r="A38" s="83">
        <v>24</v>
      </c>
      <c r="B38" s="186" t="s">
        <v>179</v>
      </c>
      <c r="C38" s="187"/>
      <c r="D38" s="187"/>
      <c r="E38" s="188" t="s">
        <v>140</v>
      </c>
      <c r="F38" s="187"/>
      <c r="G38" s="189">
        <v>5000</v>
      </c>
      <c r="H38" s="190"/>
      <c r="I38" s="84" t="s">
        <v>141</v>
      </c>
      <c r="J38" s="93">
        <f>参加種目一覧表!AA$106</f>
        <v>0</v>
      </c>
      <c r="K38" s="85" t="s">
        <v>142</v>
      </c>
      <c r="L38" s="86" t="s">
        <v>128</v>
      </c>
      <c r="M38" s="191">
        <f t="shared" si="0"/>
        <v>0</v>
      </c>
      <c r="N38" s="191"/>
      <c r="O38" s="192"/>
      <c r="P38" s="87" t="s">
        <v>129</v>
      </c>
      <c r="Q38" s="88" t="s">
        <v>180</v>
      </c>
    </row>
    <row r="39" spans="1:17" ht="18" customHeight="1">
      <c r="A39" s="83">
        <v>25</v>
      </c>
      <c r="B39" s="186" t="s">
        <v>181</v>
      </c>
      <c r="C39" s="187"/>
      <c r="D39" s="187"/>
      <c r="E39" s="188" t="s">
        <v>145</v>
      </c>
      <c r="F39" s="187"/>
      <c r="G39" s="189">
        <v>10000</v>
      </c>
      <c r="H39" s="190"/>
      <c r="I39" s="84" t="s">
        <v>141</v>
      </c>
      <c r="J39" s="93">
        <f>参加種目一覧表!AB$106/2</f>
        <v>0</v>
      </c>
      <c r="K39" s="85" t="s">
        <v>145</v>
      </c>
      <c r="L39" s="86" t="s">
        <v>128</v>
      </c>
      <c r="M39" s="191">
        <f t="shared" si="0"/>
        <v>0</v>
      </c>
      <c r="N39" s="191"/>
      <c r="O39" s="192"/>
      <c r="P39" s="87" t="s">
        <v>129</v>
      </c>
      <c r="Q39" s="88" t="s">
        <v>182</v>
      </c>
    </row>
    <row r="40" spans="1:17" ht="18" customHeight="1">
      <c r="A40" s="83">
        <v>26</v>
      </c>
      <c r="B40" s="186" t="s">
        <v>183</v>
      </c>
      <c r="C40" s="187"/>
      <c r="D40" s="187"/>
      <c r="E40" s="188" t="s">
        <v>140</v>
      </c>
      <c r="F40" s="187"/>
      <c r="G40" s="189">
        <v>5000</v>
      </c>
      <c r="H40" s="190"/>
      <c r="I40" s="84" t="s">
        <v>141</v>
      </c>
      <c r="J40" s="93">
        <f>参加種目一覧表!AI$106</f>
        <v>0</v>
      </c>
      <c r="K40" s="85" t="s">
        <v>142</v>
      </c>
      <c r="L40" s="86" t="s">
        <v>128</v>
      </c>
      <c r="M40" s="191">
        <f t="shared" si="0"/>
        <v>0</v>
      </c>
      <c r="N40" s="191"/>
      <c r="O40" s="192"/>
      <c r="P40" s="87" t="s">
        <v>129</v>
      </c>
      <c r="Q40" s="88" t="s">
        <v>184</v>
      </c>
    </row>
    <row r="41" spans="1:17" ht="18" customHeight="1">
      <c r="A41" s="83">
        <v>27</v>
      </c>
      <c r="B41" s="186" t="s">
        <v>185</v>
      </c>
      <c r="C41" s="187"/>
      <c r="D41" s="187"/>
      <c r="E41" s="188" t="s">
        <v>145</v>
      </c>
      <c r="F41" s="187"/>
      <c r="G41" s="189">
        <v>10000</v>
      </c>
      <c r="H41" s="190"/>
      <c r="I41" s="84" t="s">
        <v>141</v>
      </c>
      <c r="J41" s="93">
        <f>参加種目一覧表!AJ$106/2</f>
        <v>0</v>
      </c>
      <c r="K41" s="85" t="s">
        <v>145</v>
      </c>
      <c r="L41" s="86" t="s">
        <v>128</v>
      </c>
      <c r="M41" s="191">
        <f t="shared" si="0"/>
        <v>0</v>
      </c>
      <c r="N41" s="191"/>
      <c r="O41" s="192"/>
      <c r="P41" s="87" t="s">
        <v>129</v>
      </c>
      <c r="Q41" s="88" t="s">
        <v>186</v>
      </c>
    </row>
    <row r="42" spans="1:17" ht="18" customHeight="1">
      <c r="A42" s="83">
        <v>28</v>
      </c>
      <c r="B42" s="186" t="s">
        <v>257</v>
      </c>
      <c r="C42" s="187"/>
      <c r="D42" s="187"/>
      <c r="E42" s="188" t="s">
        <v>140</v>
      </c>
      <c r="F42" s="187"/>
      <c r="G42" s="189">
        <v>5000</v>
      </c>
      <c r="H42" s="190"/>
      <c r="I42" s="122" t="s">
        <v>126</v>
      </c>
      <c r="J42" s="93">
        <f>参加種目一覧表!AK$106</f>
        <v>0</v>
      </c>
      <c r="K42" s="85" t="s">
        <v>142</v>
      </c>
      <c r="L42" s="123" t="s">
        <v>128</v>
      </c>
      <c r="M42" s="191">
        <f t="shared" ref="M42:M43" si="2">G42*J42</f>
        <v>0</v>
      </c>
      <c r="N42" s="191"/>
      <c r="O42" s="192"/>
      <c r="P42" s="87" t="s">
        <v>129</v>
      </c>
      <c r="Q42" s="88" t="s">
        <v>184</v>
      </c>
    </row>
    <row r="43" spans="1:17" ht="18" customHeight="1">
      <c r="A43" s="83">
        <v>29</v>
      </c>
      <c r="B43" s="186" t="s">
        <v>258</v>
      </c>
      <c r="C43" s="187"/>
      <c r="D43" s="187"/>
      <c r="E43" s="188" t="s">
        <v>145</v>
      </c>
      <c r="F43" s="187"/>
      <c r="G43" s="189">
        <v>10000</v>
      </c>
      <c r="H43" s="190"/>
      <c r="I43" s="122" t="s">
        <v>126</v>
      </c>
      <c r="J43" s="93">
        <f>参加種目一覧表!AL$106/2</f>
        <v>0</v>
      </c>
      <c r="K43" s="85" t="s">
        <v>145</v>
      </c>
      <c r="L43" s="123" t="s">
        <v>128</v>
      </c>
      <c r="M43" s="191">
        <f t="shared" si="2"/>
        <v>0</v>
      </c>
      <c r="N43" s="191"/>
      <c r="O43" s="192"/>
      <c r="P43" s="87" t="s">
        <v>129</v>
      </c>
      <c r="Q43" s="88" t="s">
        <v>186</v>
      </c>
    </row>
    <row r="44" spans="1:17" ht="18" customHeight="1">
      <c r="A44" s="200" t="s">
        <v>187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191">
        <f>SUM(M15:O43)</f>
        <v>0</v>
      </c>
      <c r="N44" s="191"/>
      <c r="O44" s="192"/>
      <c r="P44" s="87" t="s">
        <v>129</v>
      </c>
    </row>
    <row r="45" spans="1:17" ht="13.5" customHeight="1">
      <c r="M45" s="89"/>
      <c r="N45" s="89"/>
      <c r="O45" s="89"/>
      <c r="P45" s="90"/>
    </row>
    <row r="46" spans="1:17" ht="18" customHeight="1">
      <c r="A46" s="197" t="s">
        <v>188</v>
      </c>
      <c r="B46" s="197"/>
      <c r="C46" s="197"/>
      <c r="D46" s="197"/>
      <c r="E46" s="197"/>
      <c r="F46" s="197"/>
      <c r="G46" s="198">
        <v>1000</v>
      </c>
      <c r="H46" s="199"/>
      <c r="I46" s="84" t="s">
        <v>189</v>
      </c>
      <c r="J46" s="93">
        <f>選手名簿!B$106-参加種目一覧表!AM106</f>
        <v>0</v>
      </c>
      <c r="K46" s="85" t="s">
        <v>142</v>
      </c>
      <c r="L46" s="86" t="s">
        <v>128</v>
      </c>
      <c r="M46" s="191">
        <f>G46*J46</f>
        <v>0</v>
      </c>
      <c r="N46" s="191"/>
      <c r="O46" s="192"/>
      <c r="P46" s="87" t="s">
        <v>129</v>
      </c>
    </row>
    <row r="47" spans="1:17" ht="18" customHeight="1">
      <c r="A47" s="197" t="s">
        <v>190</v>
      </c>
      <c r="B47" s="197"/>
      <c r="C47" s="197"/>
      <c r="D47" s="197"/>
      <c r="E47" s="197"/>
      <c r="F47" s="197"/>
      <c r="G47" s="198">
        <v>100</v>
      </c>
      <c r="H47" s="199"/>
      <c r="I47" s="84" t="s">
        <v>141</v>
      </c>
      <c r="J47" s="93">
        <f>選手名簿!B$106-参加種目一覧表!AM106</f>
        <v>0</v>
      </c>
      <c r="K47" s="85" t="s">
        <v>142</v>
      </c>
      <c r="L47" s="86" t="s">
        <v>128</v>
      </c>
      <c r="M47" s="191">
        <f>G47*J47</f>
        <v>0</v>
      </c>
      <c r="N47" s="191"/>
      <c r="O47" s="192"/>
      <c r="P47" s="87" t="s">
        <v>129</v>
      </c>
    </row>
    <row r="48" spans="1:17" ht="12" customHeight="1">
      <c r="A48" s="91"/>
      <c r="B48" s="91"/>
      <c r="C48" s="91"/>
      <c r="D48" s="91"/>
      <c r="E48" s="91"/>
      <c r="F48" s="91"/>
      <c r="I48" s="89"/>
      <c r="J48" s="94"/>
      <c r="K48" s="89"/>
      <c r="M48" s="89"/>
      <c r="N48" s="89"/>
      <c r="O48" s="89"/>
    </row>
    <row r="49" spans="1:16" ht="15" thickBot="1">
      <c r="M49" s="89"/>
      <c r="N49" s="89"/>
      <c r="O49" s="89"/>
    </row>
    <row r="50" spans="1:16" ht="19.5" thickBot="1">
      <c r="A50" s="193" t="s">
        <v>191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5">
        <f>M44+M46+M47</f>
        <v>0</v>
      </c>
      <c r="N50" s="195"/>
      <c r="O50" s="196"/>
      <c r="P50" s="92" t="s">
        <v>129</v>
      </c>
    </row>
  </sheetData>
  <sheetProtection selectLockedCells="1"/>
  <mergeCells count="143">
    <mergeCell ref="B1:K2"/>
    <mergeCell ref="M1:P2"/>
    <mergeCell ref="D7:F7"/>
    <mergeCell ref="B9:B11"/>
    <mergeCell ref="K5:P5"/>
    <mergeCell ref="B19:D19"/>
    <mergeCell ref="E19:F19"/>
    <mergeCell ref="G19:H19"/>
    <mergeCell ref="M19:O19"/>
    <mergeCell ref="E4:H4"/>
    <mergeCell ref="B15:D15"/>
    <mergeCell ref="E15:F15"/>
    <mergeCell ref="G15:H15"/>
    <mergeCell ref="M15:O15"/>
    <mergeCell ref="B18:D18"/>
    <mergeCell ref="E18:F18"/>
    <mergeCell ref="G18:H18"/>
    <mergeCell ref="M18:O18"/>
    <mergeCell ref="A13:A14"/>
    <mergeCell ref="B13:D14"/>
    <mergeCell ref="E13:F14"/>
    <mergeCell ref="G13:P13"/>
    <mergeCell ref="G14:I14"/>
    <mergeCell ref="L4:P4"/>
    <mergeCell ref="M14:P14"/>
    <mergeCell ref="B17:D17"/>
    <mergeCell ref="E17:F17"/>
    <mergeCell ref="G17:H17"/>
    <mergeCell ref="M17:O17"/>
    <mergeCell ref="J14:L14"/>
    <mergeCell ref="C9:P9"/>
    <mergeCell ref="C10:P10"/>
    <mergeCell ref="C11:P11"/>
    <mergeCell ref="B16:D16"/>
    <mergeCell ref="E16:F16"/>
    <mergeCell ref="G16:H16"/>
    <mergeCell ref="M16:O16"/>
    <mergeCell ref="B22:D22"/>
    <mergeCell ref="E22:F22"/>
    <mergeCell ref="G22:H22"/>
    <mergeCell ref="M22:O22"/>
    <mergeCell ref="B21:D21"/>
    <mergeCell ref="E21:F21"/>
    <mergeCell ref="G21:H21"/>
    <mergeCell ref="M21:O21"/>
    <mergeCell ref="B20:D20"/>
    <mergeCell ref="E20:F20"/>
    <mergeCell ref="G20:H20"/>
    <mergeCell ref="M20:O20"/>
    <mergeCell ref="B25:D25"/>
    <mergeCell ref="E25:F25"/>
    <mergeCell ref="G25:H25"/>
    <mergeCell ref="M25:O25"/>
    <mergeCell ref="B24:D24"/>
    <mergeCell ref="E24:F24"/>
    <mergeCell ref="G24:H24"/>
    <mergeCell ref="M24:O24"/>
    <mergeCell ref="B23:D23"/>
    <mergeCell ref="E23:F23"/>
    <mergeCell ref="G23:H23"/>
    <mergeCell ref="M23:O23"/>
    <mergeCell ref="B28:D28"/>
    <mergeCell ref="E28:F28"/>
    <mergeCell ref="G28:H28"/>
    <mergeCell ref="M28:O28"/>
    <mergeCell ref="B27:D27"/>
    <mergeCell ref="E27:F27"/>
    <mergeCell ref="G27:H27"/>
    <mergeCell ref="M27:O27"/>
    <mergeCell ref="B26:D26"/>
    <mergeCell ref="E26:F26"/>
    <mergeCell ref="G26:H26"/>
    <mergeCell ref="M26:O26"/>
    <mergeCell ref="B31:D31"/>
    <mergeCell ref="E31:F31"/>
    <mergeCell ref="G31:H31"/>
    <mergeCell ref="M31:O31"/>
    <mergeCell ref="B30:D30"/>
    <mergeCell ref="E30:F30"/>
    <mergeCell ref="G30:H30"/>
    <mergeCell ref="M30:O30"/>
    <mergeCell ref="B29:D29"/>
    <mergeCell ref="E29:F29"/>
    <mergeCell ref="G29:H29"/>
    <mergeCell ref="M29:O29"/>
    <mergeCell ref="B34:D34"/>
    <mergeCell ref="E34:F34"/>
    <mergeCell ref="G34:H34"/>
    <mergeCell ref="M34:O34"/>
    <mergeCell ref="B33:D33"/>
    <mergeCell ref="E33:F33"/>
    <mergeCell ref="G33:H33"/>
    <mergeCell ref="M33:O33"/>
    <mergeCell ref="B32:D32"/>
    <mergeCell ref="E32:F32"/>
    <mergeCell ref="G32:H32"/>
    <mergeCell ref="M32:O32"/>
    <mergeCell ref="B37:D37"/>
    <mergeCell ref="E37:F37"/>
    <mergeCell ref="G37:H37"/>
    <mergeCell ref="M37:O37"/>
    <mergeCell ref="B36:D36"/>
    <mergeCell ref="E36:F36"/>
    <mergeCell ref="G36:H36"/>
    <mergeCell ref="M36:O36"/>
    <mergeCell ref="B35:D35"/>
    <mergeCell ref="E35:F35"/>
    <mergeCell ref="G35:H35"/>
    <mergeCell ref="M35:O35"/>
    <mergeCell ref="M40:O40"/>
    <mergeCell ref="B39:D39"/>
    <mergeCell ref="E39:F39"/>
    <mergeCell ref="G39:H39"/>
    <mergeCell ref="M39:O39"/>
    <mergeCell ref="B38:D38"/>
    <mergeCell ref="E38:F38"/>
    <mergeCell ref="G38:H38"/>
    <mergeCell ref="M38:O38"/>
    <mergeCell ref="B40:D40"/>
    <mergeCell ref="E40:F40"/>
    <mergeCell ref="G40:H40"/>
    <mergeCell ref="A50:L50"/>
    <mergeCell ref="M50:O50"/>
    <mergeCell ref="A47:F47"/>
    <mergeCell ref="G47:H47"/>
    <mergeCell ref="M47:O47"/>
    <mergeCell ref="A44:L44"/>
    <mergeCell ref="M44:O44"/>
    <mergeCell ref="A46:F46"/>
    <mergeCell ref="G46:H46"/>
    <mergeCell ref="M46:O46"/>
    <mergeCell ref="B41:D41"/>
    <mergeCell ref="E41:F41"/>
    <mergeCell ref="G41:H41"/>
    <mergeCell ref="M41:O41"/>
    <mergeCell ref="B42:D42"/>
    <mergeCell ref="E42:F42"/>
    <mergeCell ref="G42:H42"/>
    <mergeCell ref="M42:O42"/>
    <mergeCell ref="B43:D43"/>
    <mergeCell ref="E43:F43"/>
    <mergeCell ref="G43:H43"/>
    <mergeCell ref="M43:O43"/>
  </mergeCells>
  <phoneticPr fontId="5"/>
  <printOptions horizontalCentered="1" verticalCentered="1"/>
  <pageMargins left="0.74803149606299213" right="0.74803149606299213" top="0.59055118110236227" bottom="0.59055118110236227" header="0" footer="0"/>
  <pageSetup paperSize="9" scale="92" orientation="portrait" horizontalDpi="4294967293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42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6" t="s">
        <v>236</v>
      </c>
      <c r="C5" s="237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>
      <c r="A11" s="145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>
      <c r="A12" s="133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>
      <c r="A13" s="145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>
      <c r="A14" s="133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>
      <c r="A15" s="145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>
      <c r="A16" s="133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>
      <c r="A17" s="145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>
      <c r="A18" s="133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>
      <c r="A19" s="145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>
      <c r="A20" s="133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>
      <c r="A21" s="145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>
      <c r="A22" s="133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>
      <c r="A23" s="145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>
      <c r="A24" s="133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>
      <c r="A25" s="145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>
      <c r="A26" s="133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>
      <c r="A27" s="145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>
      <c r="A28" s="133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>
      <c r="A29" s="145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>
      <c r="A30" s="133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>
      <c r="A31" s="145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>
      <c r="A32" s="133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>
      <c r="A33" s="145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>
      <c r="A34" s="133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>
      <c r="B38" t="s">
        <v>34</v>
      </c>
    </row>
    <row r="40" spans="1:7">
      <c r="B40" s="229" t="str">
        <f>選手名簿!J2</f>
        <v>令和３年●月●日　　</v>
      </c>
      <c r="C40" s="229"/>
    </row>
    <row r="42" spans="1:7">
      <c r="B42" t="s">
        <v>35</v>
      </c>
      <c r="E42" s="5"/>
      <c r="F42" s="5"/>
      <c r="G42" t="s">
        <v>36</v>
      </c>
    </row>
  </sheetData>
  <sheetProtection selectLockedCells="1"/>
  <mergeCells count="20"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A19:A20"/>
    <mergeCell ref="A1:B1"/>
    <mergeCell ref="B3:E3"/>
    <mergeCell ref="B5:C5"/>
    <mergeCell ref="A9:A10"/>
    <mergeCell ref="B9:B10"/>
    <mergeCell ref="C9:D9"/>
    <mergeCell ref="E9:F9"/>
  </mergeCells>
  <phoneticPr fontId="5"/>
  <pageMargins left="0.75" right="0.75" top="1" bottom="1" header="0.51200000000000001" footer="0.5120000000000000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34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6" t="s">
        <v>252</v>
      </c>
      <c r="C5" s="237"/>
      <c r="E5" s="120" t="s">
        <v>0</v>
      </c>
      <c r="F5" s="6">
        <f>選手名簿!$D$2</f>
        <v>0</v>
      </c>
    </row>
    <row r="7" spans="1:6">
      <c r="B7" t="s">
        <v>22</v>
      </c>
    </row>
    <row r="8" spans="1:6">
      <c r="B8" s="120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121" t="s">
        <v>5</v>
      </c>
      <c r="D10" s="121" t="s">
        <v>6</v>
      </c>
      <c r="E10" s="121" t="s">
        <v>5</v>
      </c>
      <c r="F10" s="121" t="s">
        <v>6</v>
      </c>
    </row>
    <row r="11" spans="1:6" ht="32.25" customHeight="1">
      <c r="A11" s="121" t="s">
        <v>28</v>
      </c>
      <c r="B11" s="76"/>
      <c r="C11" s="121" t="str">
        <f>IF($B11="","",IF(VLOOKUP($B11,選手名簿!$A$6:$U$105,2)="","",VLOOKUP($B11,選手名簿!$A$6:$U$105,2)))</f>
        <v/>
      </c>
      <c r="D11" s="121" t="str">
        <f>IF($B11="","",IF(VLOOKUP($B11,選手名簿!$A$6:$U$105,3)="","",VLOOKUP($B11,選手名簿!$A$6:$U$105,3)))</f>
        <v/>
      </c>
      <c r="E11" s="121" t="str">
        <f>IF($B11="","",IF(VLOOKUP($B11,選手名簿!$A$6:$U$105,4)="","",VLOOKUP($B11,選手名簿!$A$6:$U$105,4)))</f>
        <v/>
      </c>
      <c r="F11" s="121" t="str">
        <f>IF($B11="","",IF(VLOOKUP($B11,選手名簿!$A$6:$U$105,5)="","",VLOOKUP($B11,選手名簿!$A$6:$U$105,5)))</f>
        <v/>
      </c>
    </row>
    <row r="12" spans="1:6" ht="32.25" customHeight="1">
      <c r="A12" s="121" t="s">
        <v>29</v>
      </c>
      <c r="B12" s="76"/>
      <c r="C12" s="121" t="str">
        <f>IF($B12="","",IF(VLOOKUP($B12,選手名簿!$A$6:$U$105,2)="","",VLOOKUP($B12,選手名簿!$A$6:$U$105,2)))</f>
        <v/>
      </c>
      <c r="D12" s="121" t="str">
        <f>IF($B12="","",IF(VLOOKUP($B12,選手名簿!$A$6:$U$105,3)="","",VLOOKUP($B12,選手名簿!$A$6:$U$105,3)))</f>
        <v/>
      </c>
      <c r="E12" s="121" t="str">
        <f>IF($B12="","",IF(VLOOKUP($B12,選手名簿!$A$6:$U$105,4)="","",VLOOKUP($B12,選手名簿!$A$6:$U$105,4)))</f>
        <v/>
      </c>
      <c r="F12" s="121" t="str">
        <f>IF($B12="","",IF(VLOOKUP($B12,選手名簿!$A$6:$U$105,5)="","",VLOOKUP($B12,選手名簿!$A$6:$U$105,5)))</f>
        <v/>
      </c>
    </row>
    <row r="13" spans="1:6" ht="32.25" customHeight="1">
      <c r="A13" s="121" t="s">
        <v>30</v>
      </c>
      <c r="B13" s="76"/>
      <c r="C13" s="121" t="str">
        <f>IF($B13="","",IF(VLOOKUP($B13,選手名簿!$A$6:$U$105,2)="","",VLOOKUP($B13,選手名簿!$A$6:$U$105,2)))</f>
        <v/>
      </c>
      <c r="D13" s="121" t="str">
        <f>IF($B13="","",IF(VLOOKUP($B13,選手名簿!$A$6:$U$105,3)="","",VLOOKUP($B13,選手名簿!$A$6:$U$105,3)))</f>
        <v/>
      </c>
      <c r="E13" s="121" t="str">
        <f>IF($B13="","",IF(VLOOKUP($B13,選手名簿!$A$6:$U$105,4)="","",VLOOKUP($B13,選手名簿!$A$6:$U$105,4)))</f>
        <v/>
      </c>
      <c r="F13" s="121" t="str">
        <f>IF($B13="","",IF(VLOOKUP($B13,選手名簿!$A$6:$U$105,5)="","",VLOOKUP($B13,選手名簿!$A$6:$U$105,5)))</f>
        <v/>
      </c>
    </row>
    <row r="14" spans="1:6" ht="32.25" customHeight="1">
      <c r="A14" s="121" t="s">
        <v>31</v>
      </c>
      <c r="B14" s="76"/>
      <c r="C14" s="121" t="str">
        <f>IF($B14="","",IF(VLOOKUP($B14,選手名簿!$A$6:$U$105,2)="","",VLOOKUP($B14,選手名簿!$A$6:$U$105,2)))</f>
        <v/>
      </c>
      <c r="D14" s="121" t="str">
        <f>IF($B14="","",IF(VLOOKUP($B14,選手名簿!$A$6:$U$105,3)="","",VLOOKUP($B14,選手名簿!$A$6:$U$105,3)))</f>
        <v/>
      </c>
      <c r="E14" s="121" t="str">
        <f>IF($B14="","",IF(VLOOKUP($B14,選手名簿!$A$6:$U$105,4)="","",VLOOKUP($B14,選手名簿!$A$6:$U$105,4)))</f>
        <v/>
      </c>
      <c r="F14" s="121" t="str">
        <f>IF($B14="","",IF(VLOOKUP($B14,選手名簿!$A$6:$U$105,5)="","",VLOOKUP($B14,選手名簿!$A$6:$U$105,5)))</f>
        <v/>
      </c>
    </row>
    <row r="15" spans="1:6" ht="32.25" customHeight="1">
      <c r="A15" s="121" t="s">
        <v>32</v>
      </c>
      <c r="B15" s="76"/>
      <c r="C15" s="121" t="str">
        <f>IF($B15="","",IF(VLOOKUP($B15,選手名簿!$A$6:$U$105,2)="","",VLOOKUP($B15,選手名簿!$A$6:$U$105,2)))</f>
        <v/>
      </c>
      <c r="D15" s="121" t="str">
        <f>IF($B15="","",IF(VLOOKUP($B15,選手名簿!$A$6:$U$105,3)="","",VLOOKUP($B15,選手名簿!$A$6:$U$105,3)))</f>
        <v/>
      </c>
      <c r="E15" s="121" t="str">
        <f>IF($B15="","",IF(VLOOKUP($B15,選手名簿!$A$6:$U$105,4)="","",VLOOKUP($B15,選手名簿!$A$6:$U$105,4)))</f>
        <v/>
      </c>
      <c r="F15" s="121" t="str">
        <f>IF($B15="","",IF(VLOOKUP($B15,選手名簿!$A$6:$U$105,5)="","",VLOOKUP($B15,選手名簿!$A$6:$U$105,5)))</f>
        <v/>
      </c>
    </row>
    <row r="16" spans="1:6" ht="32.25" customHeight="1">
      <c r="A16" s="121" t="s">
        <v>33</v>
      </c>
      <c r="B16" s="76"/>
      <c r="C16" s="121" t="str">
        <f>IF($B16="","",IF(VLOOKUP($B16,選手名簿!$A$6:$U$105,2)="","",VLOOKUP($B16,選手名簿!$A$6:$U$105,2)))</f>
        <v/>
      </c>
      <c r="D16" s="121" t="str">
        <f>IF($B16="","",IF(VLOOKUP($B16,選手名簿!$A$6:$U$105,3)="","",VLOOKUP($B16,選手名簿!$A$6:$U$105,3)))</f>
        <v/>
      </c>
      <c r="E16" s="121" t="str">
        <f>IF($B16="","",IF(VLOOKUP($B16,選手名簿!$A$6:$U$105,4)="","",VLOOKUP($B16,選手名簿!$A$6:$U$105,4)))</f>
        <v/>
      </c>
      <c r="F16" s="121" t="str">
        <f>IF($B16="","",IF(VLOOKUP($B16,選手名簿!$A$6:$U$105,5)="","",VLOOKUP($B16,選手名簿!$A$6:$U$105,5)))</f>
        <v/>
      </c>
    </row>
    <row r="17" spans="1:6" ht="32.25" customHeight="1">
      <c r="A17" s="121" t="s">
        <v>38</v>
      </c>
      <c r="B17" s="76"/>
      <c r="C17" s="121" t="str">
        <f>IF($B17="","",IF(VLOOKUP($B17,選手名簿!$A$6:$U$105,2)="","",VLOOKUP($B17,選手名簿!$A$6:$U$105,2)))</f>
        <v/>
      </c>
      <c r="D17" s="121" t="str">
        <f>IF($B17="","",IF(VLOOKUP($B17,選手名簿!$A$6:$U$105,3)="","",VLOOKUP($B17,選手名簿!$A$6:$U$105,3)))</f>
        <v/>
      </c>
      <c r="E17" s="121" t="str">
        <f>IF($B17="","",IF(VLOOKUP($B17,選手名簿!$A$6:$U$105,4)="","",VLOOKUP($B17,選手名簿!$A$6:$U$105,4)))</f>
        <v/>
      </c>
      <c r="F17" s="121" t="str">
        <f>IF($B17="","",IF(VLOOKUP($B17,選手名簿!$A$6:$U$105,5)="","",VLOOKUP($B17,選手名簿!$A$6:$U$105,5)))</f>
        <v/>
      </c>
    </row>
    <row r="18" spans="1:6" ht="32.25" customHeight="1">
      <c r="A18" s="121" t="s">
        <v>39</v>
      </c>
      <c r="B18" s="76"/>
      <c r="C18" s="121" t="str">
        <f>IF($B18="","",IF(VLOOKUP($B18,選手名簿!$A$6:$U$105,2)="","",VLOOKUP($B18,選手名簿!$A$6:$U$105,2)))</f>
        <v/>
      </c>
      <c r="D18" s="121" t="str">
        <f>IF($B18="","",IF(VLOOKUP($B18,選手名簿!$A$6:$U$105,3)="","",VLOOKUP($B18,選手名簿!$A$6:$U$105,3)))</f>
        <v/>
      </c>
      <c r="E18" s="121" t="str">
        <f>IF($B18="","",IF(VLOOKUP($B18,選手名簿!$A$6:$U$105,4)="","",VLOOKUP($B18,選手名簿!$A$6:$U$105,4)))</f>
        <v/>
      </c>
      <c r="F18" s="121" t="str">
        <f>IF($B18="","",IF(VLOOKUP($B18,選手名簿!$A$6:$U$105,5)="","",VLOOKUP($B18,選手名簿!$A$6:$U$105,5)))</f>
        <v/>
      </c>
    </row>
    <row r="19" spans="1:6" ht="32.25" customHeight="1">
      <c r="A19" s="121" t="s">
        <v>40</v>
      </c>
      <c r="B19" s="76"/>
      <c r="C19" s="121" t="str">
        <f>IF($B19="","",IF(VLOOKUP($B19,選手名簿!$A$6:$U$105,2)="","",VLOOKUP($B19,選手名簿!$A$6:$U$105,2)))</f>
        <v/>
      </c>
      <c r="D19" s="121" t="str">
        <f>IF($B19="","",IF(VLOOKUP($B19,選手名簿!$A$6:$U$105,3)="","",VLOOKUP($B19,選手名簿!$A$6:$U$105,3)))</f>
        <v/>
      </c>
      <c r="E19" s="121" t="str">
        <f>IF($B19="","",IF(VLOOKUP($B19,選手名簿!$A$6:$U$105,4)="","",VLOOKUP($B19,選手名簿!$A$6:$U$105,4)))</f>
        <v/>
      </c>
      <c r="F19" s="121" t="str">
        <f>IF($B19="","",IF(VLOOKUP($B19,選手名簿!$A$6:$U$105,5)="","",VLOOKUP($B19,選手名簿!$A$6:$U$105,5)))</f>
        <v/>
      </c>
    </row>
    <row r="20" spans="1:6" ht="32.25" customHeight="1">
      <c r="A20" s="121" t="s">
        <v>42</v>
      </c>
      <c r="B20" s="76"/>
      <c r="C20" s="121" t="str">
        <f>IF($B20="","",IF(VLOOKUP($B20,選手名簿!$A$6:$U$105,2)="","",VLOOKUP($B20,選手名簿!$A$6:$U$105,2)))</f>
        <v/>
      </c>
      <c r="D20" s="121" t="str">
        <f>IF($B20="","",IF(VLOOKUP($B20,選手名簿!$A$6:$U$105,3)="","",VLOOKUP($B20,選手名簿!$A$6:$U$105,3)))</f>
        <v/>
      </c>
      <c r="E20" s="121" t="str">
        <f>IF($B20="","",IF(VLOOKUP($B20,選手名簿!$A$6:$U$105,4)="","",VLOOKUP($B20,選手名簿!$A$6:$U$105,4)))</f>
        <v/>
      </c>
      <c r="F20" s="121" t="str">
        <f>IF($B20="","",IF(VLOOKUP($B20,選手名簿!$A$6:$U$105,5)="","",VLOOKUP($B20,選手名簿!$A$6:$U$105,5)))</f>
        <v/>
      </c>
    </row>
    <row r="21" spans="1:6" ht="32.25" customHeight="1">
      <c r="A21" s="121" t="s">
        <v>43</v>
      </c>
      <c r="B21" s="76"/>
      <c r="C21" s="121" t="str">
        <f>IF($B21="","",IF(VLOOKUP($B21,選手名簿!$A$6:$U$105,2)="","",VLOOKUP($B21,選手名簿!$A$6:$U$105,2)))</f>
        <v/>
      </c>
      <c r="D21" s="121" t="str">
        <f>IF($B21="","",IF(VLOOKUP($B21,選手名簿!$A$6:$U$105,3)="","",VLOOKUP($B21,選手名簿!$A$6:$U$105,3)))</f>
        <v/>
      </c>
      <c r="E21" s="121" t="str">
        <f>IF($B21="","",IF(VLOOKUP($B21,選手名簿!$A$6:$U$105,4)="","",VLOOKUP($B21,選手名簿!$A$6:$U$105,4)))</f>
        <v/>
      </c>
      <c r="F21" s="121" t="str">
        <f>IF($B21="","",IF(VLOOKUP($B21,選手名簿!$A$6:$U$105,5)="","",VLOOKUP($B21,選手名簿!$A$6:$U$105,5)))</f>
        <v/>
      </c>
    </row>
    <row r="22" spans="1:6" ht="32.25" customHeight="1">
      <c r="A22" s="121" t="s">
        <v>44</v>
      </c>
      <c r="B22" s="76"/>
      <c r="C22" s="121" t="str">
        <f>IF($B22="","",IF(VLOOKUP($B22,選手名簿!$A$6:$U$105,2)="","",VLOOKUP($B22,選手名簿!$A$6:$U$105,2)))</f>
        <v/>
      </c>
      <c r="D22" s="121" t="str">
        <f>IF($B22="","",IF(VLOOKUP($B22,選手名簿!$A$6:$U$105,3)="","",VLOOKUP($B22,選手名簿!$A$6:$U$105,3)))</f>
        <v/>
      </c>
      <c r="E22" s="121" t="str">
        <f>IF($B22="","",IF(VLOOKUP($B22,選手名簿!$A$6:$U$105,4)="","",VLOOKUP($B22,選手名簿!$A$6:$U$105,4)))</f>
        <v/>
      </c>
      <c r="F22" s="121" t="str">
        <f>IF($B22="","",IF(VLOOKUP($B22,選手名簿!$A$6:$U$105,5)="","",VLOOKUP($B22,選手名簿!$A$6:$U$105,5)))</f>
        <v/>
      </c>
    </row>
    <row r="23" spans="1:6" ht="32.25" customHeight="1">
      <c r="A23" s="121" t="s">
        <v>45</v>
      </c>
      <c r="B23" s="76"/>
      <c r="C23" s="121" t="str">
        <f>IF($B23="","",IF(VLOOKUP($B23,選手名簿!$A$6:$U$105,2)="","",VLOOKUP($B23,選手名簿!$A$6:$U$105,2)))</f>
        <v/>
      </c>
      <c r="D23" s="121" t="str">
        <f>IF($B23="","",IF(VLOOKUP($B23,選手名簿!$A$6:$U$105,3)="","",VLOOKUP($B23,選手名簿!$A$6:$U$105,3)))</f>
        <v/>
      </c>
      <c r="E23" s="121" t="str">
        <f>IF($B23="","",IF(VLOOKUP($B23,選手名簿!$A$6:$U$105,4)="","",VLOOKUP($B23,選手名簿!$A$6:$U$105,4)))</f>
        <v/>
      </c>
      <c r="F23" s="121" t="str">
        <f>IF($B23="","",IF(VLOOKUP($B23,選手名簿!$A$6:$U$105,5)="","",VLOOKUP($B23,選手名簿!$A$6:$U$105,5)))</f>
        <v/>
      </c>
    </row>
    <row r="24" spans="1:6" ht="32.25" customHeight="1">
      <c r="A24" s="121" t="s">
        <v>46</v>
      </c>
      <c r="B24" s="76"/>
      <c r="C24" s="121" t="str">
        <f>IF($B24="","",IF(VLOOKUP($B24,選手名簿!$A$6:$U$105,2)="","",VLOOKUP($B24,選手名簿!$A$6:$U$105,2)))</f>
        <v/>
      </c>
      <c r="D24" s="121" t="str">
        <f>IF($B24="","",IF(VLOOKUP($B24,選手名簿!$A$6:$U$105,3)="","",VLOOKUP($B24,選手名簿!$A$6:$U$105,3)))</f>
        <v/>
      </c>
      <c r="E24" s="121" t="str">
        <f>IF($B24="","",IF(VLOOKUP($B24,選手名簿!$A$6:$U$105,4)="","",VLOOKUP($B24,選手名簿!$A$6:$U$105,4)))</f>
        <v/>
      </c>
      <c r="F24" s="121" t="str">
        <f>IF($B24="","",IF(VLOOKUP($B24,選手名簿!$A$6:$U$105,5)="","",VLOOKUP($B24,選手名簿!$A$6:$U$105,5)))</f>
        <v/>
      </c>
    </row>
    <row r="25" spans="1:6" ht="32.25" customHeight="1">
      <c r="A25" s="121" t="s">
        <v>47</v>
      </c>
      <c r="B25" s="76"/>
      <c r="C25" s="121" t="str">
        <f>IF($B25="","",IF(VLOOKUP($B25,選手名簿!$A$6:$U$105,2)="","",VLOOKUP($B25,選手名簿!$A$6:$U$105,2)))</f>
        <v/>
      </c>
      <c r="D25" s="121" t="str">
        <f>IF($B25="","",IF(VLOOKUP($B25,選手名簿!$A$6:$U$105,3)="","",VLOOKUP($B25,選手名簿!$A$6:$U$105,3)))</f>
        <v/>
      </c>
      <c r="E25" s="121" t="str">
        <f>IF($B25="","",IF(VLOOKUP($B25,選手名簿!$A$6:$U$105,4)="","",VLOOKUP($B25,選手名簿!$A$6:$U$105,4)))</f>
        <v/>
      </c>
      <c r="F25" s="121" t="str">
        <f>IF($B25="","",IF(VLOOKUP($B25,選手名簿!$A$6:$U$105,5)="","",VLOOKUP($B25,選手名簿!$A$6:$U$105,5)))</f>
        <v/>
      </c>
    </row>
    <row r="26" spans="1:6" ht="32.25" customHeight="1">
      <c r="A26" s="121" t="s">
        <v>48</v>
      </c>
      <c r="B26" s="76"/>
      <c r="C26" s="121" t="str">
        <f>IF($B26="","",IF(VLOOKUP($B26,選手名簿!$A$6:$U$105,2)="","",VLOOKUP($B26,選手名簿!$A$6:$U$105,2)))</f>
        <v/>
      </c>
      <c r="D26" s="121" t="str">
        <f>IF($B26="","",IF(VLOOKUP($B26,選手名簿!$A$6:$U$105,3)="","",VLOOKUP($B26,選手名簿!$A$6:$U$105,3)))</f>
        <v/>
      </c>
      <c r="E26" s="121" t="str">
        <f>IF($B26="","",IF(VLOOKUP($B26,選手名簿!$A$6:$U$105,4)="","",VLOOKUP($B26,選手名簿!$A$6:$U$105,4)))</f>
        <v/>
      </c>
      <c r="F26" s="121" t="str">
        <f>IF($B26="","",IF(VLOOKUP($B26,選手名簿!$A$6:$U$105,5)="","",VLOOKUP($B26,選手名簿!$A$6:$U$105,5)))</f>
        <v/>
      </c>
    </row>
    <row r="30" spans="1:6">
      <c r="B30" t="s">
        <v>34</v>
      </c>
    </row>
    <row r="32" spans="1:6">
      <c r="B32" s="229" t="str">
        <f>選手名簿!J2</f>
        <v>令和３年●月●日　　</v>
      </c>
      <c r="C32" s="229"/>
    </row>
    <row r="34" spans="2:7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ageMargins left="0.75" right="0.75" top="1" bottom="1" header="0.51200000000000001" footer="0.51200000000000001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42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6" t="s">
        <v>251</v>
      </c>
      <c r="C5" s="237"/>
      <c r="E5" s="120" t="s">
        <v>0</v>
      </c>
      <c r="F5" s="6">
        <f>選手名簿!$D$2</f>
        <v>0</v>
      </c>
    </row>
    <row r="7" spans="1:6">
      <c r="B7" t="s">
        <v>22</v>
      </c>
    </row>
    <row r="8" spans="1:6">
      <c r="B8" s="120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121" t="s">
        <v>5</v>
      </c>
      <c r="D10" s="121" t="s">
        <v>6</v>
      </c>
      <c r="E10" s="121" t="s">
        <v>5</v>
      </c>
      <c r="F10" s="121" t="s">
        <v>6</v>
      </c>
    </row>
    <row r="11" spans="1:6" ht="21" customHeight="1">
      <c r="A11" s="145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>
      <c r="A12" s="133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>
      <c r="A13" s="145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>
      <c r="A14" s="133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>
      <c r="A15" s="145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>
      <c r="A16" s="133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>
      <c r="A17" s="145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>
      <c r="A18" s="133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>
      <c r="A19" s="145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>
      <c r="A20" s="133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>
      <c r="A21" s="145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>
      <c r="A22" s="133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>
      <c r="A23" s="145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>
      <c r="A24" s="133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>
      <c r="A25" s="145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>
      <c r="A26" s="133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>
      <c r="A27" s="145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>
      <c r="A28" s="133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>
      <c r="A29" s="145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>
      <c r="A30" s="133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>
      <c r="A31" s="145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>
      <c r="A32" s="133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>
      <c r="A33" s="145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>
      <c r="A34" s="133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>
      <c r="B38" t="s">
        <v>34</v>
      </c>
    </row>
    <row r="40" spans="1:7">
      <c r="B40" s="229" t="str">
        <f>選手名簿!J2</f>
        <v>令和３年●月●日　　</v>
      </c>
      <c r="C40" s="229"/>
    </row>
    <row r="42" spans="1:7">
      <c r="B42" t="s">
        <v>35</v>
      </c>
      <c r="E42" s="5"/>
      <c r="F42" s="5"/>
      <c r="G42" t="s">
        <v>36</v>
      </c>
    </row>
  </sheetData>
  <sheetProtection selectLockedCells="1"/>
  <mergeCells count="20"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  <mergeCell ref="B40:C40"/>
    <mergeCell ref="A23:A24"/>
    <mergeCell ref="A25:A26"/>
    <mergeCell ref="A27:A28"/>
    <mergeCell ref="A29:A30"/>
    <mergeCell ref="A31:A32"/>
    <mergeCell ref="A33:A34"/>
  </mergeCells>
  <phoneticPr fontId="26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27"/>
  <sheetViews>
    <sheetView topLeftCell="A16" workbookViewId="0">
      <selection activeCell="D16" sqref="D1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234" t="s">
        <v>259</v>
      </c>
      <c r="C3" s="234"/>
      <c r="D3" s="234"/>
      <c r="E3" s="234"/>
    </row>
    <row r="4" spans="1:6" ht="14.25" thickBot="1"/>
    <row r="5" spans="1:6" ht="14.25" thickBot="1">
      <c r="B5" s="232" t="s">
        <v>24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>
      <c r="A11" s="2" t="s">
        <v>25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>
      <c r="A12" s="2" t="s">
        <v>26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>
      <c r="A13" s="2" t="s">
        <v>27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>
      <c r="A14" s="2" t="s">
        <v>28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>
      <c r="A15" s="2" t="s">
        <v>29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>
      <c r="A16" s="2" t="s">
        <v>30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7" ht="32.25" customHeight="1">
      <c r="A17" s="2" t="s">
        <v>31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7" ht="32.25" customHeight="1">
      <c r="A18" s="2" t="s">
        <v>32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7" ht="32.25" customHeight="1">
      <c r="A19" s="2" t="s">
        <v>33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3" spans="1:7">
      <c r="B23" t="s">
        <v>34</v>
      </c>
    </row>
    <row r="25" spans="1:7">
      <c r="B25" s="229" t="str">
        <f>選手名簿!J2</f>
        <v>令和３年●月●日　　</v>
      </c>
      <c r="C25" s="229"/>
    </row>
    <row r="27" spans="1:7">
      <c r="B27" t="s">
        <v>35</v>
      </c>
      <c r="E27" s="5"/>
      <c r="F27" s="5"/>
      <c r="G27" t="s">
        <v>36</v>
      </c>
    </row>
  </sheetData>
  <sheetProtection selectLockedCells="1"/>
  <mergeCells count="8">
    <mergeCell ref="B25:C25"/>
    <mergeCell ref="A1:B1"/>
    <mergeCell ref="B9:B10"/>
    <mergeCell ref="C9:D9"/>
    <mergeCell ref="E9:F9"/>
    <mergeCell ref="A9:A10"/>
    <mergeCell ref="B5:C5"/>
    <mergeCell ref="B3:E3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27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37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>
      <c r="A11" s="2" t="s">
        <v>25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>
      <c r="A12" s="2" t="s">
        <v>26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>
      <c r="A13" s="2" t="s">
        <v>27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>
      <c r="A14" s="2" t="s">
        <v>28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>
      <c r="A15" s="2" t="s">
        <v>29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>
      <c r="A16" s="2" t="s">
        <v>30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7" ht="32.25" customHeight="1">
      <c r="A17" s="2" t="s">
        <v>31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7" ht="32.25" customHeight="1">
      <c r="A18" s="2" t="s">
        <v>32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7" ht="32.25" customHeight="1">
      <c r="A19" s="2" t="s">
        <v>33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3" spans="1:7">
      <c r="B23" t="s">
        <v>34</v>
      </c>
    </row>
    <row r="25" spans="1:7">
      <c r="B25" s="229" t="str">
        <f>選手名簿!J2</f>
        <v>令和３年●月●日　　</v>
      </c>
      <c r="C25" s="144"/>
    </row>
    <row r="27" spans="1:7">
      <c r="B27" t="s">
        <v>35</v>
      </c>
      <c r="E27" s="5"/>
      <c r="F27" s="5"/>
      <c r="G27" t="s">
        <v>36</v>
      </c>
    </row>
  </sheetData>
  <sheetProtection selectLockedCells="1"/>
  <mergeCells count="8">
    <mergeCell ref="B25:C25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0"/>
  <sheetViews>
    <sheetView topLeftCell="A4"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242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>
      <c r="A11" s="2" t="s">
        <v>25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>
      <c r="A12" s="2" t="s">
        <v>26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>
      <c r="A13" s="2" t="s">
        <v>27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>
      <c r="A14" s="2" t="s">
        <v>28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>
      <c r="A15" s="2" t="s">
        <v>29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>
      <c r="A16" s="2" t="s">
        <v>30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7" ht="32.25" customHeight="1">
      <c r="A17" s="2" t="s">
        <v>31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7" ht="32.25" customHeight="1">
      <c r="A18" s="2" t="s">
        <v>32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7" ht="32.25" customHeight="1">
      <c r="A19" s="2" t="s">
        <v>33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7" ht="32.25" customHeight="1">
      <c r="A20" s="2" t="s">
        <v>38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7" ht="32.25" customHeight="1">
      <c r="A21" s="2" t="s">
        <v>39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7" ht="32.25" customHeight="1">
      <c r="A22" s="2" t="s">
        <v>40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6" spans="1:7">
      <c r="B26" t="s">
        <v>34</v>
      </c>
    </row>
    <row r="28" spans="1:7">
      <c r="B28" s="229" t="str">
        <f>選手名簿!J2</f>
        <v>令和３年●月●日　　</v>
      </c>
      <c r="C28" s="144"/>
    </row>
    <row r="30" spans="1:7">
      <c r="B30" t="s">
        <v>35</v>
      </c>
      <c r="E30" s="5"/>
      <c r="F30" s="5"/>
      <c r="G30" t="s">
        <v>36</v>
      </c>
    </row>
  </sheetData>
  <sheetProtection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0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243</v>
      </c>
      <c r="C5" s="233"/>
      <c r="E5" s="113" t="s">
        <v>0</v>
      </c>
      <c r="F5" s="6">
        <f>選手名簿!$D$2</f>
        <v>0</v>
      </c>
    </row>
    <row r="7" spans="1:6">
      <c r="B7" t="s">
        <v>22</v>
      </c>
    </row>
    <row r="8" spans="1:6">
      <c r="B8" s="113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114" t="s">
        <v>5</v>
      </c>
      <c r="D10" s="114" t="s">
        <v>6</v>
      </c>
      <c r="E10" s="114" t="s">
        <v>5</v>
      </c>
      <c r="F10" s="114" t="s">
        <v>6</v>
      </c>
    </row>
    <row r="11" spans="1:6" ht="32.25" customHeight="1">
      <c r="A11" s="114" t="s">
        <v>25</v>
      </c>
      <c r="B11" s="76"/>
      <c r="C11" s="114" t="str">
        <f>IF($B11="","",IF(VLOOKUP($B11,選手名簿!$A$6:$U$105,2)="","",VLOOKUP($B11,選手名簿!$A$6:$U$105,2)))</f>
        <v/>
      </c>
      <c r="D11" s="114" t="str">
        <f>IF($B11="","",IF(VLOOKUP($B11,選手名簿!$A$6:$U$105,3)="","",VLOOKUP($B11,選手名簿!$A$6:$U$105,3)))</f>
        <v/>
      </c>
      <c r="E11" s="114" t="str">
        <f>IF($B11="","",IF(VLOOKUP($B11,選手名簿!$A$6:$U$105,4)="","",VLOOKUP($B11,選手名簿!$A$6:$U$105,4)))</f>
        <v/>
      </c>
      <c r="F11" s="114" t="str">
        <f>IF($B11="","",IF(VLOOKUP($B11,選手名簿!$A$6:$U$105,5)="","",VLOOKUP($B11,選手名簿!$A$6:$U$105,5)))</f>
        <v/>
      </c>
    </row>
    <row r="12" spans="1:6" ht="32.25" customHeight="1">
      <c r="A12" s="114" t="s">
        <v>26</v>
      </c>
      <c r="B12" s="76"/>
      <c r="C12" s="114" t="str">
        <f>IF($B12="","",IF(VLOOKUP($B12,選手名簿!$A$6:$U$105,2)="","",VLOOKUP($B12,選手名簿!$A$6:$U$105,2)))</f>
        <v/>
      </c>
      <c r="D12" s="114" t="str">
        <f>IF($B12="","",IF(VLOOKUP($B12,選手名簿!$A$6:$U$105,3)="","",VLOOKUP($B12,選手名簿!$A$6:$U$105,3)))</f>
        <v/>
      </c>
      <c r="E12" s="114" t="str">
        <f>IF($B12="","",IF(VLOOKUP($B12,選手名簿!$A$6:$U$105,4)="","",VLOOKUP($B12,選手名簿!$A$6:$U$105,4)))</f>
        <v/>
      </c>
      <c r="F12" s="114" t="str">
        <f>IF($B12="","",IF(VLOOKUP($B12,選手名簿!$A$6:$U$105,5)="","",VLOOKUP($B12,選手名簿!$A$6:$U$105,5)))</f>
        <v/>
      </c>
    </row>
    <row r="13" spans="1:6" ht="32.25" customHeight="1">
      <c r="A13" s="114" t="s">
        <v>27</v>
      </c>
      <c r="B13" s="76"/>
      <c r="C13" s="114" t="str">
        <f>IF($B13="","",IF(VLOOKUP($B13,選手名簿!$A$6:$U$105,2)="","",VLOOKUP($B13,選手名簿!$A$6:$U$105,2)))</f>
        <v/>
      </c>
      <c r="D13" s="114" t="str">
        <f>IF($B13="","",IF(VLOOKUP($B13,選手名簿!$A$6:$U$105,3)="","",VLOOKUP($B13,選手名簿!$A$6:$U$105,3)))</f>
        <v/>
      </c>
      <c r="E13" s="114" t="str">
        <f>IF($B13="","",IF(VLOOKUP($B13,選手名簿!$A$6:$U$105,4)="","",VLOOKUP($B13,選手名簿!$A$6:$U$105,4)))</f>
        <v/>
      </c>
      <c r="F13" s="114" t="str">
        <f>IF($B13="","",IF(VLOOKUP($B13,選手名簿!$A$6:$U$105,5)="","",VLOOKUP($B13,選手名簿!$A$6:$U$105,5)))</f>
        <v/>
      </c>
    </row>
    <row r="14" spans="1:6" ht="32.25" customHeight="1">
      <c r="A14" s="114" t="s">
        <v>28</v>
      </c>
      <c r="B14" s="76"/>
      <c r="C14" s="114" t="str">
        <f>IF($B14="","",IF(VLOOKUP($B14,選手名簿!$A$6:$U$105,2)="","",VLOOKUP($B14,選手名簿!$A$6:$U$105,2)))</f>
        <v/>
      </c>
      <c r="D14" s="114" t="str">
        <f>IF($B14="","",IF(VLOOKUP($B14,選手名簿!$A$6:$U$105,3)="","",VLOOKUP($B14,選手名簿!$A$6:$U$105,3)))</f>
        <v/>
      </c>
      <c r="E14" s="114" t="str">
        <f>IF($B14="","",IF(VLOOKUP($B14,選手名簿!$A$6:$U$105,4)="","",VLOOKUP($B14,選手名簿!$A$6:$U$105,4)))</f>
        <v/>
      </c>
      <c r="F14" s="114" t="str">
        <f>IF($B14="","",IF(VLOOKUP($B14,選手名簿!$A$6:$U$105,5)="","",VLOOKUP($B14,選手名簿!$A$6:$U$105,5)))</f>
        <v/>
      </c>
    </row>
    <row r="15" spans="1:6" ht="32.25" customHeight="1">
      <c r="A15" s="114" t="s">
        <v>29</v>
      </c>
      <c r="B15" s="76"/>
      <c r="C15" s="114" t="str">
        <f>IF($B15="","",IF(VLOOKUP($B15,選手名簿!$A$6:$U$105,2)="","",VLOOKUP($B15,選手名簿!$A$6:$U$105,2)))</f>
        <v/>
      </c>
      <c r="D15" s="114" t="str">
        <f>IF($B15="","",IF(VLOOKUP($B15,選手名簿!$A$6:$U$105,3)="","",VLOOKUP($B15,選手名簿!$A$6:$U$105,3)))</f>
        <v/>
      </c>
      <c r="E15" s="114" t="str">
        <f>IF($B15="","",IF(VLOOKUP($B15,選手名簿!$A$6:$U$105,4)="","",VLOOKUP($B15,選手名簿!$A$6:$U$105,4)))</f>
        <v/>
      </c>
      <c r="F15" s="114" t="str">
        <f>IF($B15="","",IF(VLOOKUP($B15,選手名簿!$A$6:$U$105,5)="","",VLOOKUP($B15,選手名簿!$A$6:$U$105,5)))</f>
        <v/>
      </c>
    </row>
    <row r="16" spans="1:6" ht="32.25" customHeight="1">
      <c r="A16" s="114" t="s">
        <v>30</v>
      </c>
      <c r="B16" s="76"/>
      <c r="C16" s="114" t="str">
        <f>IF($B16="","",IF(VLOOKUP($B16,選手名簿!$A$6:$U$105,2)="","",VLOOKUP($B16,選手名簿!$A$6:$U$105,2)))</f>
        <v/>
      </c>
      <c r="D16" s="114" t="str">
        <f>IF($B16="","",IF(VLOOKUP($B16,選手名簿!$A$6:$U$105,3)="","",VLOOKUP($B16,選手名簿!$A$6:$U$105,3)))</f>
        <v/>
      </c>
      <c r="E16" s="114" t="str">
        <f>IF($B16="","",IF(VLOOKUP($B16,選手名簿!$A$6:$U$105,4)="","",VLOOKUP($B16,選手名簿!$A$6:$U$105,4)))</f>
        <v/>
      </c>
      <c r="F16" s="114" t="str">
        <f>IF($B16="","",IF(VLOOKUP($B16,選手名簿!$A$6:$U$105,5)="","",VLOOKUP($B16,選手名簿!$A$6:$U$105,5)))</f>
        <v/>
      </c>
    </row>
    <row r="17" spans="1:7" ht="32.25" customHeight="1">
      <c r="A17" s="114" t="s">
        <v>31</v>
      </c>
      <c r="B17" s="76"/>
      <c r="C17" s="114" t="str">
        <f>IF($B17="","",IF(VLOOKUP($B17,選手名簿!$A$6:$U$105,2)="","",VLOOKUP($B17,選手名簿!$A$6:$U$105,2)))</f>
        <v/>
      </c>
      <c r="D17" s="114" t="str">
        <f>IF($B17="","",IF(VLOOKUP($B17,選手名簿!$A$6:$U$105,3)="","",VLOOKUP($B17,選手名簿!$A$6:$U$105,3)))</f>
        <v/>
      </c>
      <c r="E17" s="114" t="str">
        <f>IF($B17="","",IF(VLOOKUP($B17,選手名簿!$A$6:$U$105,4)="","",VLOOKUP($B17,選手名簿!$A$6:$U$105,4)))</f>
        <v/>
      </c>
      <c r="F17" s="114" t="str">
        <f>IF($B17="","",IF(VLOOKUP($B17,選手名簿!$A$6:$U$105,5)="","",VLOOKUP($B17,選手名簿!$A$6:$U$105,5)))</f>
        <v/>
      </c>
    </row>
    <row r="18" spans="1:7" ht="32.25" customHeight="1">
      <c r="A18" s="114" t="s">
        <v>32</v>
      </c>
      <c r="B18" s="76"/>
      <c r="C18" s="114" t="str">
        <f>IF($B18="","",IF(VLOOKUP($B18,選手名簿!$A$6:$U$105,2)="","",VLOOKUP($B18,選手名簿!$A$6:$U$105,2)))</f>
        <v/>
      </c>
      <c r="D18" s="114" t="str">
        <f>IF($B18="","",IF(VLOOKUP($B18,選手名簿!$A$6:$U$105,3)="","",VLOOKUP($B18,選手名簿!$A$6:$U$105,3)))</f>
        <v/>
      </c>
      <c r="E18" s="114" t="str">
        <f>IF($B18="","",IF(VLOOKUP($B18,選手名簿!$A$6:$U$105,4)="","",VLOOKUP($B18,選手名簿!$A$6:$U$105,4)))</f>
        <v/>
      </c>
      <c r="F18" s="114" t="str">
        <f>IF($B18="","",IF(VLOOKUP($B18,選手名簿!$A$6:$U$105,5)="","",VLOOKUP($B18,選手名簿!$A$6:$U$105,5)))</f>
        <v/>
      </c>
    </row>
    <row r="19" spans="1:7" ht="32.25" customHeight="1">
      <c r="A19" s="114" t="s">
        <v>33</v>
      </c>
      <c r="B19" s="76"/>
      <c r="C19" s="114" t="str">
        <f>IF($B19="","",IF(VLOOKUP($B19,選手名簿!$A$6:$U$105,2)="","",VLOOKUP($B19,選手名簿!$A$6:$U$105,2)))</f>
        <v/>
      </c>
      <c r="D19" s="114" t="str">
        <f>IF($B19="","",IF(VLOOKUP($B19,選手名簿!$A$6:$U$105,3)="","",VLOOKUP($B19,選手名簿!$A$6:$U$105,3)))</f>
        <v/>
      </c>
      <c r="E19" s="114" t="str">
        <f>IF($B19="","",IF(VLOOKUP($B19,選手名簿!$A$6:$U$105,4)="","",VLOOKUP($B19,選手名簿!$A$6:$U$105,4)))</f>
        <v/>
      </c>
      <c r="F19" s="114" t="str">
        <f>IF($B19="","",IF(VLOOKUP($B19,選手名簿!$A$6:$U$105,5)="","",VLOOKUP($B19,選手名簿!$A$6:$U$105,5)))</f>
        <v/>
      </c>
    </row>
    <row r="20" spans="1:7" ht="32.25" customHeight="1">
      <c r="A20" s="114" t="s">
        <v>38</v>
      </c>
      <c r="B20" s="76"/>
      <c r="C20" s="114" t="str">
        <f>IF($B20="","",IF(VLOOKUP($B20,選手名簿!$A$6:$U$105,2)="","",VLOOKUP($B20,選手名簿!$A$6:$U$105,2)))</f>
        <v/>
      </c>
      <c r="D20" s="114" t="str">
        <f>IF($B20="","",IF(VLOOKUP($B20,選手名簿!$A$6:$U$105,3)="","",VLOOKUP($B20,選手名簿!$A$6:$U$105,3)))</f>
        <v/>
      </c>
      <c r="E20" s="114" t="str">
        <f>IF($B20="","",IF(VLOOKUP($B20,選手名簿!$A$6:$U$105,4)="","",VLOOKUP($B20,選手名簿!$A$6:$U$105,4)))</f>
        <v/>
      </c>
      <c r="F20" s="114" t="str">
        <f>IF($B20="","",IF(VLOOKUP($B20,選手名簿!$A$6:$U$105,5)="","",VLOOKUP($B20,選手名簿!$A$6:$U$105,5)))</f>
        <v/>
      </c>
    </row>
    <row r="21" spans="1:7" ht="32.25" customHeight="1">
      <c r="A21" s="114" t="s">
        <v>39</v>
      </c>
      <c r="B21" s="76"/>
      <c r="C21" s="114" t="str">
        <f>IF($B21="","",IF(VLOOKUP($B21,選手名簿!$A$6:$U$105,2)="","",VLOOKUP($B21,選手名簿!$A$6:$U$105,2)))</f>
        <v/>
      </c>
      <c r="D21" s="114" t="str">
        <f>IF($B21="","",IF(VLOOKUP($B21,選手名簿!$A$6:$U$105,3)="","",VLOOKUP($B21,選手名簿!$A$6:$U$105,3)))</f>
        <v/>
      </c>
      <c r="E21" s="114" t="str">
        <f>IF($B21="","",IF(VLOOKUP($B21,選手名簿!$A$6:$U$105,4)="","",VLOOKUP($B21,選手名簿!$A$6:$U$105,4)))</f>
        <v/>
      </c>
      <c r="F21" s="114" t="str">
        <f>IF($B21="","",IF(VLOOKUP($B21,選手名簿!$A$6:$U$105,5)="","",VLOOKUP($B21,選手名簿!$A$6:$U$105,5)))</f>
        <v/>
      </c>
    </row>
    <row r="22" spans="1:7" ht="32.25" customHeight="1">
      <c r="A22" s="114" t="s">
        <v>40</v>
      </c>
      <c r="B22" s="76"/>
      <c r="C22" s="114" t="str">
        <f>IF($B22="","",IF(VLOOKUP($B22,選手名簿!$A$6:$U$105,2)="","",VLOOKUP($B22,選手名簿!$A$6:$U$105,2)))</f>
        <v/>
      </c>
      <c r="D22" s="114" t="str">
        <f>IF($B22="","",IF(VLOOKUP($B22,選手名簿!$A$6:$U$105,3)="","",VLOOKUP($B22,選手名簿!$A$6:$U$105,3)))</f>
        <v/>
      </c>
      <c r="E22" s="114" t="str">
        <f>IF($B22="","",IF(VLOOKUP($B22,選手名簿!$A$6:$U$105,4)="","",VLOOKUP($B22,選手名簿!$A$6:$U$105,4)))</f>
        <v/>
      </c>
      <c r="F22" s="114" t="str">
        <f>IF($B22="","",IF(VLOOKUP($B22,選手名簿!$A$6:$U$105,5)="","",VLOOKUP($B22,選手名簿!$A$6:$U$105,5)))</f>
        <v/>
      </c>
    </row>
    <row r="26" spans="1:7">
      <c r="B26" t="s">
        <v>34</v>
      </c>
    </row>
    <row r="28" spans="1:7">
      <c r="B28" s="229" t="str">
        <f>選手名簿!J2</f>
        <v>令和３年●月●日　　</v>
      </c>
      <c r="C28" s="144"/>
    </row>
    <row r="30" spans="1:7">
      <c r="B30" t="s">
        <v>35</v>
      </c>
      <c r="E30" s="5"/>
      <c r="F30" s="5"/>
      <c r="G30" t="s">
        <v>36</v>
      </c>
    </row>
  </sheetData>
  <sheetProtection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2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0"/>
  <sheetViews>
    <sheetView workbookViewId="0">
      <selection activeCell="B11" sqref="B11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7">
      <c r="A1" s="230" t="s">
        <v>21</v>
      </c>
      <c r="B1" s="230"/>
    </row>
    <row r="3" spans="1:7">
      <c r="B3" s="140" t="s">
        <v>259</v>
      </c>
      <c r="C3" s="140"/>
      <c r="D3" s="140"/>
      <c r="E3" s="140"/>
    </row>
    <row r="4" spans="1:7" ht="14.25" thickBot="1"/>
    <row r="5" spans="1:7" ht="14.25" thickBot="1">
      <c r="B5" s="232" t="s">
        <v>250</v>
      </c>
      <c r="C5" s="235"/>
      <c r="D5" s="233"/>
      <c r="E5" s="120" t="s">
        <v>0</v>
      </c>
      <c r="F5" s="6">
        <f>選手名簿!$D$2</f>
        <v>0</v>
      </c>
    </row>
    <row r="7" spans="1:7">
      <c r="B7" t="s">
        <v>22</v>
      </c>
    </row>
    <row r="8" spans="1:7">
      <c r="B8" s="120" t="s">
        <v>23</v>
      </c>
    </row>
    <row r="9" spans="1:7">
      <c r="A9" s="231"/>
      <c r="B9" s="145" t="s">
        <v>1</v>
      </c>
      <c r="C9" s="138" t="s">
        <v>4</v>
      </c>
      <c r="D9" s="138"/>
      <c r="E9" s="138" t="s">
        <v>3</v>
      </c>
      <c r="F9" s="138"/>
      <c r="G9" s="138" t="s">
        <v>249</v>
      </c>
    </row>
    <row r="10" spans="1:7">
      <c r="A10" s="231"/>
      <c r="B10" s="133"/>
      <c r="C10" s="121" t="s">
        <v>5</v>
      </c>
      <c r="D10" s="121" t="s">
        <v>6</v>
      </c>
      <c r="E10" s="121" t="s">
        <v>5</v>
      </c>
      <c r="F10" s="121" t="s">
        <v>6</v>
      </c>
      <c r="G10" s="138"/>
    </row>
    <row r="11" spans="1:7" ht="32.25" customHeight="1">
      <c r="A11" s="121" t="s">
        <v>25</v>
      </c>
      <c r="B11" s="76"/>
      <c r="C11" s="121" t="str">
        <f>IF($B11="","",IF(VLOOKUP($B11,選手名簿!$A$6:$U$105,2)="","",VLOOKUP($B11,選手名簿!$A$6:$U$105,2)))</f>
        <v/>
      </c>
      <c r="D11" s="121" t="str">
        <f>IF($B11="","",IF(VLOOKUP($B11,選手名簿!$A$6:$U$105,3)="","",VLOOKUP($B11,選手名簿!$A$6:$U$105,3)))</f>
        <v/>
      </c>
      <c r="E11" s="121" t="str">
        <f>IF($B11="","",IF(VLOOKUP($B11,選手名簿!$A$6:$U$105,4)="","",VLOOKUP($B11,選手名簿!$A$6:$U$105,4)))</f>
        <v/>
      </c>
      <c r="F11" s="121" t="str">
        <f>IF($B11="","",IF(VLOOKUP($B11,選手名簿!$A$6:$U$105,5)="","",VLOOKUP($B11,選手名簿!$A$6:$U$105,5)))</f>
        <v/>
      </c>
      <c r="G11" s="125"/>
    </row>
    <row r="12" spans="1:7" ht="32.25" customHeight="1">
      <c r="A12" s="121" t="s">
        <v>26</v>
      </c>
      <c r="B12" s="76"/>
      <c r="C12" s="121" t="str">
        <f>IF($B12="","",IF(VLOOKUP($B12,選手名簿!$A$6:$U$105,2)="","",VLOOKUP($B12,選手名簿!$A$6:$U$105,2)))</f>
        <v/>
      </c>
      <c r="D12" s="121" t="str">
        <f>IF($B12="","",IF(VLOOKUP($B12,選手名簿!$A$6:$U$105,3)="","",VLOOKUP($B12,選手名簿!$A$6:$U$105,3)))</f>
        <v/>
      </c>
      <c r="E12" s="121" t="str">
        <f>IF($B12="","",IF(VLOOKUP($B12,選手名簿!$A$6:$U$105,4)="","",VLOOKUP($B12,選手名簿!$A$6:$U$105,4)))</f>
        <v/>
      </c>
      <c r="F12" s="121" t="str">
        <f>IF($B12="","",IF(VLOOKUP($B12,選手名簿!$A$6:$U$105,5)="","",VLOOKUP($B12,選手名簿!$A$6:$U$105,5)))</f>
        <v/>
      </c>
      <c r="G12" s="125"/>
    </row>
    <row r="13" spans="1:7" ht="32.25" customHeight="1">
      <c r="A13" s="121" t="s">
        <v>27</v>
      </c>
      <c r="B13" s="76"/>
      <c r="C13" s="121" t="str">
        <f>IF($B13="","",IF(VLOOKUP($B13,選手名簿!$A$6:$U$105,2)="","",VLOOKUP($B13,選手名簿!$A$6:$U$105,2)))</f>
        <v/>
      </c>
      <c r="D13" s="121" t="str">
        <f>IF($B13="","",IF(VLOOKUP($B13,選手名簿!$A$6:$U$105,3)="","",VLOOKUP($B13,選手名簿!$A$6:$U$105,3)))</f>
        <v/>
      </c>
      <c r="E13" s="121" t="str">
        <f>IF($B13="","",IF(VLOOKUP($B13,選手名簿!$A$6:$U$105,4)="","",VLOOKUP($B13,選手名簿!$A$6:$U$105,4)))</f>
        <v/>
      </c>
      <c r="F13" s="121" t="str">
        <f>IF($B13="","",IF(VLOOKUP($B13,選手名簿!$A$6:$U$105,5)="","",VLOOKUP($B13,選手名簿!$A$6:$U$105,5)))</f>
        <v/>
      </c>
      <c r="G13" s="125"/>
    </row>
    <row r="14" spans="1:7" ht="32.25" customHeight="1">
      <c r="A14" s="121" t="s">
        <v>28</v>
      </c>
      <c r="B14" s="76"/>
      <c r="C14" s="121" t="str">
        <f>IF($B14="","",IF(VLOOKUP($B14,選手名簿!$A$6:$U$105,2)="","",VLOOKUP($B14,選手名簿!$A$6:$U$105,2)))</f>
        <v/>
      </c>
      <c r="D14" s="121" t="str">
        <f>IF($B14="","",IF(VLOOKUP($B14,選手名簿!$A$6:$U$105,3)="","",VLOOKUP($B14,選手名簿!$A$6:$U$105,3)))</f>
        <v/>
      </c>
      <c r="E14" s="121" t="str">
        <f>IF($B14="","",IF(VLOOKUP($B14,選手名簿!$A$6:$U$105,4)="","",VLOOKUP($B14,選手名簿!$A$6:$U$105,4)))</f>
        <v/>
      </c>
      <c r="F14" s="121" t="str">
        <f>IF($B14="","",IF(VLOOKUP($B14,選手名簿!$A$6:$U$105,5)="","",VLOOKUP($B14,選手名簿!$A$6:$U$105,5)))</f>
        <v/>
      </c>
      <c r="G14" s="124"/>
    </row>
    <row r="15" spans="1:7" ht="32.25" customHeight="1">
      <c r="A15" s="121" t="s">
        <v>29</v>
      </c>
      <c r="B15" s="76"/>
      <c r="C15" s="121" t="str">
        <f>IF($B15="","",IF(VLOOKUP($B15,選手名簿!$A$6:$U$105,2)="","",VLOOKUP($B15,選手名簿!$A$6:$U$105,2)))</f>
        <v/>
      </c>
      <c r="D15" s="121" t="str">
        <f>IF($B15="","",IF(VLOOKUP($B15,選手名簿!$A$6:$U$105,3)="","",VLOOKUP($B15,選手名簿!$A$6:$U$105,3)))</f>
        <v/>
      </c>
      <c r="E15" s="121" t="str">
        <f>IF($B15="","",IF(VLOOKUP($B15,選手名簿!$A$6:$U$105,4)="","",VLOOKUP($B15,選手名簿!$A$6:$U$105,4)))</f>
        <v/>
      </c>
      <c r="F15" s="121" t="str">
        <f>IF($B15="","",IF(VLOOKUP($B15,選手名簿!$A$6:$U$105,5)="","",VLOOKUP($B15,選手名簿!$A$6:$U$105,5)))</f>
        <v/>
      </c>
      <c r="G15" s="124"/>
    </row>
    <row r="16" spans="1:7" ht="32.25" customHeight="1">
      <c r="A16" s="121" t="s">
        <v>30</v>
      </c>
      <c r="B16" s="76"/>
      <c r="C16" s="121" t="str">
        <f>IF($B16="","",IF(VLOOKUP($B16,選手名簿!$A$6:$U$105,2)="","",VLOOKUP($B16,選手名簿!$A$6:$U$105,2)))</f>
        <v/>
      </c>
      <c r="D16" s="121" t="str">
        <f>IF($B16="","",IF(VLOOKUP($B16,選手名簿!$A$6:$U$105,3)="","",VLOOKUP($B16,選手名簿!$A$6:$U$105,3)))</f>
        <v/>
      </c>
      <c r="E16" s="121" t="str">
        <f>IF($B16="","",IF(VLOOKUP($B16,選手名簿!$A$6:$U$105,4)="","",VLOOKUP($B16,選手名簿!$A$6:$U$105,4)))</f>
        <v/>
      </c>
      <c r="F16" s="121" t="str">
        <f>IF($B16="","",IF(VLOOKUP($B16,選手名簿!$A$6:$U$105,5)="","",VLOOKUP($B16,選手名簿!$A$6:$U$105,5)))</f>
        <v/>
      </c>
      <c r="G16" s="124"/>
    </row>
    <row r="17" spans="1:7" ht="32.25" customHeight="1">
      <c r="A17" s="121" t="s">
        <v>31</v>
      </c>
      <c r="B17" s="76"/>
      <c r="C17" s="121" t="str">
        <f>IF($B17="","",IF(VLOOKUP($B17,選手名簿!$A$6:$U$105,2)="","",VLOOKUP($B17,選手名簿!$A$6:$U$105,2)))</f>
        <v/>
      </c>
      <c r="D17" s="121" t="str">
        <f>IF($B17="","",IF(VLOOKUP($B17,選手名簿!$A$6:$U$105,3)="","",VLOOKUP($B17,選手名簿!$A$6:$U$105,3)))</f>
        <v/>
      </c>
      <c r="E17" s="121" t="str">
        <f>IF($B17="","",IF(VLOOKUP($B17,選手名簿!$A$6:$U$105,4)="","",VLOOKUP($B17,選手名簿!$A$6:$U$105,4)))</f>
        <v/>
      </c>
      <c r="F17" s="121" t="str">
        <f>IF($B17="","",IF(VLOOKUP($B17,選手名簿!$A$6:$U$105,5)="","",VLOOKUP($B17,選手名簿!$A$6:$U$105,5)))</f>
        <v/>
      </c>
      <c r="G17" s="124"/>
    </row>
    <row r="18" spans="1:7" ht="32.25" customHeight="1">
      <c r="A18" s="121" t="s">
        <v>32</v>
      </c>
      <c r="B18" s="76"/>
      <c r="C18" s="121" t="str">
        <f>IF($B18="","",IF(VLOOKUP($B18,選手名簿!$A$6:$U$105,2)="","",VLOOKUP($B18,選手名簿!$A$6:$U$105,2)))</f>
        <v/>
      </c>
      <c r="D18" s="121" t="str">
        <f>IF($B18="","",IF(VLOOKUP($B18,選手名簿!$A$6:$U$105,3)="","",VLOOKUP($B18,選手名簿!$A$6:$U$105,3)))</f>
        <v/>
      </c>
      <c r="E18" s="121" t="str">
        <f>IF($B18="","",IF(VLOOKUP($B18,選手名簿!$A$6:$U$105,4)="","",VLOOKUP($B18,選手名簿!$A$6:$U$105,4)))</f>
        <v/>
      </c>
      <c r="F18" s="121" t="str">
        <f>IF($B18="","",IF(VLOOKUP($B18,選手名簿!$A$6:$U$105,5)="","",VLOOKUP($B18,選手名簿!$A$6:$U$105,5)))</f>
        <v/>
      </c>
      <c r="G18" s="124"/>
    </row>
    <row r="19" spans="1:7" ht="32.25" customHeight="1">
      <c r="A19" s="121" t="s">
        <v>33</v>
      </c>
      <c r="B19" s="76"/>
      <c r="C19" s="121" t="str">
        <f>IF($B19="","",IF(VLOOKUP($B19,選手名簿!$A$6:$U$105,2)="","",VLOOKUP($B19,選手名簿!$A$6:$U$105,2)))</f>
        <v/>
      </c>
      <c r="D19" s="121" t="str">
        <f>IF($B19="","",IF(VLOOKUP($B19,選手名簿!$A$6:$U$105,3)="","",VLOOKUP($B19,選手名簿!$A$6:$U$105,3)))</f>
        <v/>
      </c>
      <c r="E19" s="121" t="str">
        <f>IF($B19="","",IF(VLOOKUP($B19,選手名簿!$A$6:$U$105,4)="","",VLOOKUP($B19,選手名簿!$A$6:$U$105,4)))</f>
        <v/>
      </c>
      <c r="F19" s="121" t="str">
        <f>IF($B19="","",IF(VLOOKUP($B19,選手名簿!$A$6:$U$105,5)="","",VLOOKUP($B19,選手名簿!$A$6:$U$105,5)))</f>
        <v/>
      </c>
      <c r="G19" s="124"/>
    </row>
    <row r="20" spans="1:7" ht="32.25" customHeight="1">
      <c r="A20" s="121" t="s">
        <v>38</v>
      </c>
      <c r="B20" s="76"/>
      <c r="C20" s="121" t="str">
        <f>IF($B20="","",IF(VLOOKUP($B20,選手名簿!$A$6:$U$105,2)="","",VLOOKUP($B20,選手名簿!$A$6:$U$105,2)))</f>
        <v/>
      </c>
      <c r="D20" s="121" t="str">
        <f>IF($B20="","",IF(VLOOKUP($B20,選手名簿!$A$6:$U$105,3)="","",VLOOKUP($B20,選手名簿!$A$6:$U$105,3)))</f>
        <v/>
      </c>
      <c r="E20" s="121" t="str">
        <f>IF($B20="","",IF(VLOOKUP($B20,選手名簿!$A$6:$U$105,4)="","",VLOOKUP($B20,選手名簿!$A$6:$U$105,4)))</f>
        <v/>
      </c>
      <c r="F20" s="121" t="str">
        <f>IF($B20="","",IF(VLOOKUP($B20,選手名簿!$A$6:$U$105,5)="","",VLOOKUP($B20,選手名簿!$A$6:$U$105,5)))</f>
        <v/>
      </c>
      <c r="G20" s="124"/>
    </row>
    <row r="21" spans="1:7" ht="32.25" customHeight="1">
      <c r="A21" s="121" t="s">
        <v>39</v>
      </c>
      <c r="B21" s="76"/>
      <c r="C21" s="121" t="str">
        <f>IF($B21="","",IF(VLOOKUP($B21,選手名簿!$A$6:$U$105,2)="","",VLOOKUP($B21,選手名簿!$A$6:$U$105,2)))</f>
        <v/>
      </c>
      <c r="D21" s="121" t="str">
        <f>IF($B21="","",IF(VLOOKUP($B21,選手名簿!$A$6:$U$105,3)="","",VLOOKUP($B21,選手名簿!$A$6:$U$105,3)))</f>
        <v/>
      </c>
      <c r="E21" s="121" t="str">
        <f>IF($B21="","",IF(VLOOKUP($B21,選手名簿!$A$6:$U$105,4)="","",VLOOKUP($B21,選手名簿!$A$6:$U$105,4)))</f>
        <v/>
      </c>
      <c r="F21" s="121" t="str">
        <f>IF($B21="","",IF(VLOOKUP($B21,選手名簿!$A$6:$U$105,5)="","",VLOOKUP($B21,選手名簿!$A$6:$U$105,5)))</f>
        <v/>
      </c>
      <c r="G21" s="124"/>
    </row>
    <row r="22" spans="1:7" ht="32.25" customHeight="1">
      <c r="A22" s="121" t="s">
        <v>40</v>
      </c>
      <c r="B22" s="76"/>
      <c r="C22" s="121" t="str">
        <f>IF($B22="","",IF(VLOOKUP($B22,選手名簿!$A$6:$U$105,2)="","",VLOOKUP($B22,選手名簿!$A$6:$U$105,2)))</f>
        <v/>
      </c>
      <c r="D22" s="121" t="str">
        <f>IF($B22="","",IF(VLOOKUP($B22,選手名簿!$A$6:$U$105,3)="","",VLOOKUP($B22,選手名簿!$A$6:$U$105,3)))</f>
        <v/>
      </c>
      <c r="E22" s="121" t="str">
        <f>IF($B22="","",IF(VLOOKUP($B22,選手名簿!$A$6:$U$105,4)="","",VLOOKUP($B22,選手名簿!$A$6:$U$105,4)))</f>
        <v/>
      </c>
      <c r="F22" s="121" t="str">
        <f>IF($B22="","",IF(VLOOKUP($B22,選手名簿!$A$6:$U$105,5)="","",VLOOKUP($B22,選手名簿!$A$6:$U$105,5)))</f>
        <v/>
      </c>
      <c r="G22" s="124"/>
    </row>
    <row r="26" spans="1:7">
      <c r="B26" t="s">
        <v>34</v>
      </c>
    </row>
    <row r="28" spans="1:7">
      <c r="B28" s="229" t="str">
        <f>選手名簿!J2</f>
        <v>令和３年●月●日　　</v>
      </c>
      <c r="C28" s="144"/>
    </row>
    <row r="30" spans="1:7">
      <c r="B30" t="s">
        <v>35</v>
      </c>
      <c r="E30" s="5"/>
      <c r="F30" s="5"/>
      <c r="G30" t="s">
        <v>36</v>
      </c>
    </row>
  </sheetData>
  <sheetProtection selectLockedCells="1"/>
  <mergeCells count="9">
    <mergeCell ref="B28:C28"/>
    <mergeCell ref="G9:G10"/>
    <mergeCell ref="B5:D5"/>
    <mergeCell ref="A1:B1"/>
    <mergeCell ref="B3:E3"/>
    <mergeCell ref="A9:A10"/>
    <mergeCell ref="B9:B10"/>
    <mergeCell ref="C9:D9"/>
    <mergeCell ref="E9:F9"/>
  </mergeCells>
  <phoneticPr fontId="26"/>
  <printOptions horizontalCentered="1"/>
  <pageMargins left="0.70866141732283472" right="0.38" top="0.78740157480314965" bottom="0.78740157480314965" header="0.31496062992125984" footer="0.31496062992125984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34"/>
  <sheetViews>
    <sheetView workbookViewId="0">
      <selection sqref="A1:XFD1048576"/>
    </sheetView>
  </sheetViews>
  <sheetFormatPr defaultRowHeight="13.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>
      <c r="A1" s="230" t="s">
        <v>21</v>
      </c>
      <c r="B1" s="230"/>
    </row>
    <row r="3" spans="1:6">
      <c r="B3" s="140" t="s">
        <v>259</v>
      </c>
      <c r="C3" s="140"/>
      <c r="D3" s="140"/>
      <c r="E3" s="140"/>
    </row>
    <row r="4" spans="1:6" ht="14.25" thickBot="1"/>
    <row r="5" spans="1:6" ht="14.25" thickBot="1">
      <c r="B5" s="232" t="s">
        <v>41</v>
      </c>
      <c r="C5" s="233"/>
      <c r="E5" s="1" t="s">
        <v>0</v>
      </c>
      <c r="F5" s="6">
        <f>選手名簿!$D$2</f>
        <v>0</v>
      </c>
    </row>
    <row r="7" spans="1:6">
      <c r="B7" t="s">
        <v>22</v>
      </c>
    </row>
    <row r="8" spans="1:6">
      <c r="B8" s="1" t="s">
        <v>23</v>
      </c>
    </row>
    <row r="9" spans="1:6">
      <c r="A9" s="231"/>
      <c r="B9" s="145" t="s">
        <v>1</v>
      </c>
      <c r="C9" s="138" t="s">
        <v>4</v>
      </c>
      <c r="D9" s="138"/>
      <c r="E9" s="138" t="s">
        <v>3</v>
      </c>
      <c r="F9" s="138"/>
    </row>
    <row r="10" spans="1:6">
      <c r="A10" s="231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>
      <c r="B30" t="s">
        <v>34</v>
      </c>
    </row>
    <row r="32" spans="1:6">
      <c r="B32" s="229" t="str">
        <f>選手名簿!J2</f>
        <v>令和３年●月●日　　</v>
      </c>
      <c r="C32" s="229"/>
    </row>
    <row r="34" spans="2:7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</vt:i4>
      </vt:variant>
    </vt:vector>
  </HeadingPairs>
  <TitlesOfParts>
    <vt:vector size="38" baseType="lpstr">
      <vt:lpstr>選手名簿</vt:lpstr>
      <vt:lpstr>参加種目一覧表</vt:lpstr>
      <vt:lpstr>納入一覧表</vt:lpstr>
      <vt:lpstr>MT</vt:lpstr>
      <vt:lpstr>WT</vt:lpstr>
      <vt:lpstr>OBT</vt:lpstr>
      <vt:lpstr>OGT</vt:lpstr>
      <vt:lpstr>HBT</vt:lpstr>
      <vt:lpstr>MS</vt:lpstr>
      <vt:lpstr>MD</vt:lpstr>
      <vt:lpstr>WS</vt:lpstr>
      <vt:lpstr>WD</vt:lpstr>
      <vt:lpstr>30MS</vt:lpstr>
      <vt:lpstr>30MD</vt:lpstr>
      <vt:lpstr>40MS</vt:lpstr>
      <vt:lpstr>40MD</vt:lpstr>
      <vt:lpstr>50MS</vt:lpstr>
      <vt:lpstr>50MD</vt:lpstr>
      <vt:lpstr>60MS</vt:lpstr>
      <vt:lpstr>60MD</vt:lpstr>
      <vt:lpstr>65MS</vt:lpstr>
      <vt:lpstr>65MD</vt:lpstr>
      <vt:lpstr>70MS</vt:lpstr>
      <vt:lpstr>70MD</vt:lpstr>
      <vt:lpstr>30WS</vt:lpstr>
      <vt:lpstr>30WD</vt:lpstr>
      <vt:lpstr>40WS</vt:lpstr>
      <vt:lpstr>40WD</vt:lpstr>
      <vt:lpstr>50WS</vt:lpstr>
      <vt:lpstr>50WD</vt:lpstr>
      <vt:lpstr>55WS</vt:lpstr>
      <vt:lpstr>55WD</vt:lpstr>
      <vt:lpstr>納入一覧表!Print_Area</vt:lpstr>
      <vt:lpstr>参加種目一覧表!Print_Titles</vt:lpstr>
      <vt:lpstr>選手名簿!Print_Titles</vt:lpstr>
      <vt:lpstr>性別</vt:lpstr>
      <vt:lpstr>都道府県</vt:lpstr>
      <vt:lpstr>年号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音田</cp:lastModifiedBy>
  <cp:lastPrinted>2021-05-12T10:14:31Z</cp:lastPrinted>
  <dcterms:created xsi:type="dcterms:W3CDTF">2014-05-12T06:21:23Z</dcterms:created>
  <dcterms:modified xsi:type="dcterms:W3CDTF">2021-06-07T00:38:31Z</dcterms:modified>
</cp:coreProperties>
</file>